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wmf" ContentType="image/x-wmf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1.bin" ContentType="application/vnd.openxmlformats-officedocument.oleObject"/>
  <Default Extension="docx" ContentType="application/vnd.openxmlformats-officedocument.wordprocessingml.document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8225" windowHeight="7620" firstSheet="6" activeTab="17"/>
  </bookViews>
  <sheets>
    <sheet name="400Ж2)" sheetId="5" r:id="rId1"/>
    <sheet name="100сбЖ(2)" sheetId="6" r:id="rId2"/>
    <sheet name="2000спЖ(2)" sheetId="7" r:id="rId3"/>
    <sheet name="ДлЖ(2)" sheetId="8" r:id="rId4"/>
    <sheet name="ДисЖ(2)" sheetId="9" r:id="rId5"/>
    <sheet name="400М(2)" sheetId="1" r:id="rId6"/>
    <sheet name="110сбМ(2)" sheetId="2" r:id="rId7"/>
    <sheet name="2000спМ(2)" sheetId="3" r:id="rId8"/>
    <sheet name="ДисМ(2)" sheetId="4" r:id="rId9"/>
    <sheet name="ДлД(2)" sheetId="10" r:id="rId10"/>
    <sheet name="ДисД(2)" sheetId="11" r:id="rId11"/>
    <sheet name="400Ю2)" sheetId="12" r:id="rId12"/>
    <sheet name="110сбЮ(2)" sheetId="13" r:id="rId13"/>
    <sheet name="2000спЮ(2)" sheetId="14" r:id="rId14"/>
    <sheet name="ДисЮ(2)" sheetId="15" r:id="rId15"/>
    <sheet name="2000спД(2)" sheetId="16" r:id="rId16"/>
    <sheet name="100сбД(2)" sheetId="17" r:id="rId17"/>
    <sheet name="400Д(2)" sheetId="18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prugok" localSheetId="16">[1]Кресты!#REF!</definedName>
    <definedName name="prugok" localSheetId="12">[1]Кресты!#REF!</definedName>
    <definedName name="prugok" localSheetId="15">[1]Кресты!#REF!</definedName>
    <definedName name="prugok" localSheetId="13">[1]Кресты!#REF!</definedName>
    <definedName name="prugok" localSheetId="17">[1]Кресты!#REF!</definedName>
    <definedName name="prugok" localSheetId="11">[1]Кресты!#REF!</definedName>
    <definedName name="prugok" localSheetId="10">[1]Кресты!#REF!</definedName>
    <definedName name="prugok" localSheetId="14">[1]Кресты!#REF!</definedName>
    <definedName name="prugok" localSheetId="9">[1]Кресты!#REF!</definedName>
    <definedName name="prugok">[1]Кресты!#REF!</definedName>
    <definedName name="Город">[2]Z_all!$H$1:$H$65536</definedName>
    <definedName name="ГР">[2]Z_all!$E$1:$E$65536</definedName>
    <definedName name="_xlnm.Print_Titles" localSheetId="16">'100сбД(2)'!$18:$18</definedName>
    <definedName name="_xlnm.Print_Titles" localSheetId="1">'100сбЖ(2)'!$18:$18</definedName>
    <definedName name="_xlnm.Print_Titles" localSheetId="6">'110сбМ(2)'!$18:$18</definedName>
    <definedName name="_xlnm.Print_Titles" localSheetId="12">'110сбЮ(2)'!$18:$18</definedName>
    <definedName name="_xlnm.Print_Titles" localSheetId="15">'2000спД(2)'!$17:$17</definedName>
    <definedName name="_xlnm.Print_Titles" localSheetId="2">'2000спЖ(2)'!$17:$17</definedName>
    <definedName name="_xlnm.Print_Titles" localSheetId="7">'2000спМ(2)'!$17:$17</definedName>
    <definedName name="_xlnm.Print_Titles" localSheetId="13">'2000спЮ(2)'!$17:$17</definedName>
    <definedName name="_xlnm.Print_Titles" localSheetId="17">'400Д(2)'!$18:$18</definedName>
    <definedName name="_xlnm.Print_Titles" localSheetId="0">'400Ж2)'!$18:$18</definedName>
    <definedName name="_xlnm.Print_Titles" localSheetId="5">'400М(2)'!$18:$18</definedName>
    <definedName name="_xlnm.Print_Titles" localSheetId="11">'400Ю2)'!$18:$18</definedName>
    <definedName name="_xlnm.Print_Titles" localSheetId="10">'ДисД(2)'!$14:$16</definedName>
    <definedName name="_xlnm.Print_Titles" localSheetId="4">'ДисЖ(2)'!$15:$17</definedName>
    <definedName name="_xlnm.Print_Titles" localSheetId="8">'ДисМ(2)'!$14:$16</definedName>
    <definedName name="_xlnm.Print_Titles" localSheetId="14">'ДисЮ(2)'!$13:$15</definedName>
    <definedName name="_xlnm.Print_Titles" localSheetId="9">'ДлД(2)'!$14:$16</definedName>
    <definedName name="_xlnm.Print_Titles" localSheetId="3">'ДлЖ(2)'!$13:$15</definedName>
    <definedName name="Звание">[2]Z_all!$F$1:$F$65536</definedName>
    <definedName name="Код_Результатов">[3]Кресты!#REF!</definedName>
    <definedName name="КодУч">[2]Z_all!$A$1:$A$65536</definedName>
    <definedName name="компер">[3]Кресты!#REF!</definedName>
    <definedName name="НомУч">[2]Z_all!$B$1:$B$65536</definedName>
    <definedName name="Общество">[2]Z_all!$I$1:$I$65536</definedName>
    <definedName name="Пол">[2]Z_all!$C$1:$C$65536</definedName>
    <definedName name="р1">[4]Кресты!#REF!</definedName>
    <definedName name="Рез">[3]Кресты!#REF!</definedName>
    <definedName name="Результат">[5]ПРОТОКОЛ!$Z$1:$Z$65536</definedName>
    <definedName name="Результаты">[3]Кресты!#REF!</definedName>
    <definedName name="Стр">[2]Z_all!$G$1:$G$65536</definedName>
    <definedName name="Тре_нер">#REF!</definedName>
    <definedName name="Тренер">[2]Z_all!$J$1:$J$65536</definedName>
    <definedName name="ФИ">[2]Z_all!$D$1:$D$65536</definedName>
    <definedName name="Школа">#REF!</definedName>
    <definedName name="юЭст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8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B33"/>
  <c r="C33"/>
  <c r="D33"/>
  <c r="E33"/>
  <c r="F33"/>
  <c r="G33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5"/>
  <c r="C45"/>
  <c r="D45"/>
  <c r="E45"/>
  <c r="F45"/>
  <c r="G45"/>
  <c r="B46"/>
  <c r="C46"/>
  <c r="D46"/>
  <c r="E46"/>
  <c r="F46"/>
  <c r="G46"/>
  <c r="B47"/>
  <c r="C47"/>
  <c r="D47"/>
  <c r="E47"/>
  <c r="F47"/>
  <c r="G47"/>
  <c r="B48"/>
  <c r="C48"/>
  <c r="D48"/>
  <c r="E48"/>
  <c r="F48"/>
  <c r="G48"/>
  <c r="B49"/>
  <c r="C49"/>
  <c r="D49"/>
  <c r="E49"/>
  <c r="F49"/>
  <c r="G49"/>
  <c r="B53"/>
  <c r="C53"/>
  <c r="D53"/>
  <c r="E53"/>
  <c r="F53"/>
  <c r="G53"/>
  <c r="B54"/>
  <c r="C54"/>
  <c r="D54"/>
  <c r="E54"/>
  <c r="F54"/>
  <c r="G54"/>
  <c r="B55"/>
  <c r="C55"/>
  <c r="D55"/>
  <c r="E55"/>
  <c r="F55"/>
  <c r="G55"/>
  <c r="B56"/>
  <c r="C56"/>
  <c r="D56"/>
  <c r="E56"/>
  <c r="F56"/>
  <c r="G56"/>
  <c r="B57"/>
  <c r="C57"/>
  <c r="D57"/>
  <c r="E57"/>
  <c r="F57"/>
  <c r="G57"/>
  <c r="B60"/>
  <c r="C60"/>
  <c r="D60"/>
  <c r="E60"/>
  <c r="F60"/>
  <c r="G60"/>
  <c r="B61"/>
  <c r="C61"/>
  <c r="D61"/>
  <c r="E61"/>
  <c r="F61"/>
  <c r="G61"/>
  <c r="B62"/>
  <c r="C62"/>
  <c r="D62"/>
  <c r="E62"/>
  <c r="F62"/>
  <c r="G62"/>
  <c r="B63"/>
  <c r="C63"/>
  <c r="D63"/>
  <c r="E63"/>
  <c r="F63"/>
  <c r="G63"/>
  <c r="B64"/>
  <c r="C64"/>
  <c r="D64"/>
  <c r="E64"/>
  <c r="F64"/>
  <c r="G64"/>
  <c r="B68"/>
  <c r="C68"/>
  <c r="D68"/>
  <c r="E68"/>
  <c r="F68"/>
  <c r="G68"/>
  <c r="B69"/>
  <c r="C69"/>
  <c r="D69"/>
  <c r="E69"/>
  <c r="F69"/>
  <c r="G69"/>
  <c r="B70"/>
  <c r="C70"/>
  <c r="D70"/>
  <c r="E70"/>
  <c r="F70"/>
  <c r="G70"/>
  <c r="B71"/>
  <c r="C71"/>
  <c r="D71"/>
  <c r="E71"/>
  <c r="F71"/>
  <c r="G71"/>
  <c r="B72"/>
  <c r="C72"/>
  <c r="D72"/>
  <c r="E72"/>
  <c r="F72"/>
  <c r="G72"/>
  <c r="B76"/>
  <c r="C76"/>
  <c r="D76"/>
  <c r="E76"/>
  <c r="F76"/>
  <c r="G76"/>
  <c r="B77"/>
  <c r="C77"/>
  <c r="D77"/>
  <c r="E77"/>
  <c r="F77"/>
  <c r="G77"/>
  <c r="B78"/>
  <c r="C78"/>
  <c r="D78"/>
  <c r="E78"/>
  <c r="F78"/>
  <c r="G78"/>
  <c r="B79"/>
  <c r="C79"/>
  <c r="D79"/>
  <c r="E79"/>
  <c r="F79"/>
  <c r="G79"/>
  <c r="B80"/>
  <c r="C80"/>
  <c r="D80"/>
  <c r="E80"/>
  <c r="F80"/>
  <c r="G80"/>
  <c r="B21" i="17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B33"/>
  <c r="C33"/>
  <c r="D33"/>
  <c r="E33"/>
  <c r="F33"/>
  <c r="G33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4"/>
  <c r="C44"/>
  <c r="D44"/>
  <c r="E44"/>
  <c r="F44"/>
  <c r="G44"/>
  <c r="B45"/>
  <c r="C45"/>
  <c r="D45"/>
  <c r="E45"/>
  <c r="F45"/>
  <c r="G45"/>
  <c r="B46"/>
  <c r="C46"/>
  <c r="D46"/>
  <c r="E46"/>
  <c r="F46"/>
  <c r="G46"/>
  <c r="B47"/>
  <c r="C47"/>
  <c r="D47"/>
  <c r="E47"/>
  <c r="F47"/>
  <c r="G47"/>
  <c r="B48"/>
  <c r="C48"/>
  <c r="D48"/>
  <c r="E48"/>
  <c r="F48"/>
  <c r="G48"/>
  <c r="B49"/>
  <c r="C49"/>
  <c r="D49"/>
  <c r="E49"/>
  <c r="F49"/>
  <c r="G49"/>
  <c r="B19" i="16"/>
  <c r="C19"/>
  <c r="D19"/>
  <c r="E19"/>
  <c r="F19"/>
  <c r="G19"/>
  <c r="B20"/>
  <c r="C20"/>
  <c r="D20"/>
  <c r="E20"/>
  <c r="F20"/>
  <c r="G20"/>
  <c r="B21"/>
  <c r="C21"/>
  <c r="D21"/>
  <c r="E21"/>
  <c r="F21"/>
  <c r="G21"/>
  <c r="P9" i="15"/>
  <c r="B16"/>
  <c r="C16"/>
  <c r="D16"/>
  <c r="E16"/>
  <c r="F16"/>
  <c r="G16"/>
  <c r="B17"/>
  <c r="C17"/>
  <c r="D17"/>
  <c r="E17"/>
  <c r="F17"/>
  <c r="G17"/>
  <c r="B18"/>
  <c r="C18"/>
  <c r="D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6"/>
  <c r="C26"/>
  <c r="D26"/>
  <c r="E26"/>
  <c r="F26"/>
  <c r="G26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19" i="14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1" i="13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B33"/>
  <c r="C33"/>
  <c r="D33"/>
  <c r="E33"/>
  <c r="F33"/>
  <c r="G33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4"/>
  <c r="C44"/>
  <c r="D44"/>
  <c r="E44"/>
  <c r="F44"/>
  <c r="G44"/>
  <c r="B45"/>
  <c r="C45"/>
  <c r="D45"/>
  <c r="E45"/>
  <c r="F45"/>
  <c r="G45"/>
  <c r="B46"/>
  <c r="C46"/>
  <c r="D46"/>
  <c r="E46"/>
  <c r="F46"/>
  <c r="G46"/>
  <c r="B47"/>
  <c r="C47"/>
  <c r="D47"/>
  <c r="E47"/>
  <c r="F47"/>
  <c r="G47"/>
  <c r="B48"/>
  <c r="C48"/>
  <c r="D48"/>
  <c r="E48"/>
  <c r="F48"/>
  <c r="G48"/>
  <c r="B49"/>
  <c r="C49"/>
  <c r="D49"/>
  <c r="E49"/>
  <c r="F49"/>
  <c r="G49"/>
  <c r="B20" i="12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B33"/>
  <c r="C33"/>
  <c r="D33"/>
  <c r="E33"/>
  <c r="F33"/>
  <c r="G33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4"/>
  <c r="C44"/>
  <c r="D44"/>
  <c r="E44"/>
  <c r="F44"/>
  <c r="G44"/>
  <c r="B45"/>
  <c r="C45"/>
  <c r="D45"/>
  <c r="E45"/>
  <c r="F45"/>
  <c r="G45"/>
  <c r="B46"/>
  <c r="C46"/>
  <c r="D46"/>
  <c r="E46"/>
  <c r="F46"/>
  <c r="G46"/>
  <c r="B47"/>
  <c r="C47"/>
  <c r="D47"/>
  <c r="E47"/>
  <c r="F47"/>
  <c r="G47"/>
  <c r="B48"/>
  <c r="C48"/>
  <c r="D48"/>
  <c r="E48"/>
  <c r="F48"/>
  <c r="G48"/>
  <c r="B49"/>
  <c r="C49"/>
  <c r="D49"/>
  <c r="E49"/>
  <c r="F49"/>
  <c r="G49"/>
  <c r="B52"/>
  <c r="C52"/>
  <c r="D52"/>
  <c r="E52"/>
  <c r="F52"/>
  <c r="G52"/>
  <c r="B53"/>
  <c r="C53"/>
  <c r="D53"/>
  <c r="E53"/>
  <c r="F53"/>
  <c r="G53"/>
  <c r="B54"/>
  <c r="C54"/>
  <c r="D54"/>
  <c r="E54"/>
  <c r="F54"/>
  <c r="G54"/>
  <c r="B55"/>
  <c r="C55"/>
  <c r="D55"/>
  <c r="E55"/>
  <c r="F55"/>
  <c r="G55"/>
  <c r="B56"/>
  <c r="C56"/>
  <c r="D56"/>
  <c r="E56"/>
  <c r="F56"/>
  <c r="G56"/>
  <c r="B57"/>
  <c r="C57"/>
  <c r="D57"/>
  <c r="E57"/>
  <c r="F57"/>
  <c r="G57"/>
  <c r="B61"/>
  <c r="C61"/>
  <c r="D61"/>
  <c r="E61"/>
  <c r="F61"/>
  <c r="G61"/>
  <c r="B62"/>
  <c r="C62"/>
  <c r="D62"/>
  <c r="E62"/>
  <c r="F62"/>
  <c r="G62"/>
  <c r="B63"/>
  <c r="C63"/>
  <c r="D63"/>
  <c r="E63"/>
  <c r="F63"/>
  <c r="G63"/>
  <c r="B64"/>
  <c r="C64"/>
  <c r="D64"/>
  <c r="E64"/>
  <c r="F64"/>
  <c r="G64"/>
  <c r="B65"/>
  <c r="C65"/>
  <c r="D65"/>
  <c r="E65"/>
  <c r="F65"/>
  <c r="G65"/>
  <c r="B66"/>
  <c r="C66"/>
  <c r="D66"/>
  <c r="E66"/>
  <c r="F66"/>
  <c r="G66"/>
  <c r="B69"/>
  <c r="C69"/>
  <c r="D69"/>
  <c r="E69"/>
  <c r="F69"/>
  <c r="G69"/>
  <c r="B70"/>
  <c r="C70"/>
  <c r="D70"/>
  <c r="E70"/>
  <c r="F70"/>
  <c r="G70"/>
  <c r="B71"/>
  <c r="C71"/>
  <c r="D71"/>
  <c r="E71"/>
  <c r="F71"/>
  <c r="G71"/>
  <c r="B72"/>
  <c r="C72"/>
  <c r="D72"/>
  <c r="E72"/>
  <c r="F72"/>
  <c r="G72"/>
  <c r="B73"/>
  <c r="C73"/>
  <c r="D73"/>
  <c r="E73"/>
  <c r="F73"/>
  <c r="G73"/>
  <c r="B74"/>
  <c r="C74"/>
  <c r="D74"/>
  <c r="E74"/>
  <c r="F74"/>
  <c r="G74"/>
  <c r="B77"/>
  <c r="C77"/>
  <c r="D77"/>
  <c r="E77"/>
  <c r="F77"/>
  <c r="G77"/>
  <c r="B78"/>
  <c r="C78"/>
  <c r="D78"/>
  <c r="E78"/>
  <c r="F78"/>
  <c r="G78"/>
  <c r="B79"/>
  <c r="C79"/>
  <c r="D79"/>
  <c r="E79"/>
  <c r="F79"/>
  <c r="G79"/>
  <c r="B80"/>
  <c r="C80"/>
  <c r="D80"/>
  <c r="E80"/>
  <c r="F80"/>
  <c r="G80"/>
  <c r="B81"/>
  <c r="C81"/>
  <c r="D81"/>
  <c r="E81"/>
  <c r="F81"/>
  <c r="G81"/>
  <c r="B82"/>
  <c r="C82"/>
  <c r="D82"/>
  <c r="E82"/>
  <c r="F82"/>
  <c r="G82"/>
  <c r="B85"/>
  <c r="C85"/>
  <c r="D85"/>
  <c r="E85"/>
  <c r="F85"/>
  <c r="G85"/>
  <c r="B86"/>
  <c r="C86"/>
  <c r="D86"/>
  <c r="E86"/>
  <c r="F86"/>
  <c r="G86"/>
  <c r="B87"/>
  <c r="C87"/>
  <c r="D87"/>
  <c r="E87"/>
  <c r="F87"/>
  <c r="G87"/>
  <c r="B88"/>
  <c r="C88"/>
  <c r="D88"/>
  <c r="E88"/>
  <c r="F88"/>
  <c r="G88"/>
  <c r="B89"/>
  <c r="C89"/>
  <c r="D89"/>
  <c r="E89"/>
  <c r="F89"/>
  <c r="G89"/>
  <c r="B90"/>
  <c r="C90"/>
  <c r="D90"/>
  <c r="E90"/>
  <c r="F90"/>
  <c r="G90"/>
  <c r="B93"/>
  <c r="C93"/>
  <c r="D93"/>
  <c r="E93"/>
  <c r="F93"/>
  <c r="G93"/>
  <c r="B94"/>
  <c r="C94"/>
  <c r="D94"/>
  <c r="E94"/>
  <c r="F94"/>
  <c r="G94"/>
  <c r="B95"/>
  <c r="C95"/>
  <c r="D95"/>
  <c r="E95"/>
  <c r="F95"/>
  <c r="G95"/>
  <c r="B96"/>
  <c r="C96"/>
  <c r="D96"/>
  <c r="E96"/>
  <c r="F96"/>
  <c r="G96"/>
  <c r="B97"/>
  <c r="C97"/>
  <c r="D97"/>
  <c r="E97"/>
  <c r="F97"/>
  <c r="G97"/>
  <c r="B98"/>
  <c r="C98"/>
  <c r="D98"/>
  <c r="E98"/>
  <c r="F98"/>
  <c r="G98"/>
  <c r="B101"/>
  <c r="C101"/>
  <c r="D101"/>
  <c r="E101"/>
  <c r="F101"/>
  <c r="G101"/>
  <c r="B102"/>
  <c r="C102"/>
  <c r="D102"/>
  <c r="E102"/>
  <c r="F102"/>
  <c r="G102"/>
  <c r="B103"/>
  <c r="C103"/>
  <c r="D103"/>
  <c r="E103"/>
  <c r="F103"/>
  <c r="G103"/>
  <c r="B104"/>
  <c r="C104"/>
  <c r="D104"/>
  <c r="E104"/>
  <c r="F104"/>
  <c r="G104"/>
  <c r="B105"/>
  <c r="C105"/>
  <c r="D105"/>
  <c r="E105"/>
  <c r="F105"/>
  <c r="G105"/>
  <c r="B108"/>
  <c r="C108"/>
  <c r="D108"/>
  <c r="E108"/>
  <c r="F108"/>
  <c r="G108"/>
  <c r="B109"/>
  <c r="C109"/>
  <c r="D109"/>
  <c r="E109"/>
  <c r="F109"/>
  <c r="G109"/>
  <c r="B110"/>
  <c r="C110"/>
  <c r="D110"/>
  <c r="E110"/>
  <c r="F110"/>
  <c r="G110"/>
  <c r="B111"/>
  <c r="C111"/>
  <c r="D111"/>
  <c r="E111"/>
  <c r="F111"/>
  <c r="G111"/>
  <c r="B112"/>
  <c r="C112"/>
  <c r="D112"/>
  <c r="E112"/>
  <c r="F112"/>
  <c r="G112"/>
  <c r="P10" i="11"/>
  <c r="B17"/>
  <c r="C17"/>
  <c r="D17"/>
  <c r="E17"/>
  <c r="F17"/>
  <c r="G17"/>
  <c r="B18"/>
  <c r="C18"/>
  <c r="D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6"/>
  <c r="C26"/>
  <c r="D26"/>
  <c r="E26"/>
  <c r="F26"/>
  <c r="G26"/>
  <c r="P10" i="10"/>
  <c r="B17"/>
  <c r="C17"/>
  <c r="D17"/>
  <c r="E17"/>
  <c r="F17"/>
  <c r="G17"/>
  <c r="B18"/>
  <c r="C18"/>
  <c r="D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6"/>
  <c r="C26"/>
  <c r="D26"/>
  <c r="E26"/>
  <c r="F26"/>
  <c r="G26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B43"/>
  <c r="C43"/>
  <c r="D43"/>
  <c r="E43"/>
  <c r="F43"/>
  <c r="G43"/>
  <c r="B44"/>
  <c r="C44"/>
  <c r="D44"/>
  <c r="E44"/>
  <c r="F44"/>
  <c r="G44"/>
  <c r="B45"/>
  <c r="C45"/>
  <c r="D45"/>
  <c r="E45"/>
  <c r="F45"/>
  <c r="G45"/>
  <c r="P11" i="9" l="1"/>
  <c r="B18"/>
  <c r="C18"/>
  <c r="D18"/>
  <c r="E18"/>
  <c r="F18"/>
  <c r="G18"/>
  <c r="B19"/>
  <c r="C19"/>
  <c r="D19"/>
  <c r="E19"/>
  <c r="F19"/>
  <c r="G19"/>
  <c r="P9" i="8"/>
  <c r="B16"/>
  <c r="C16"/>
  <c r="D16"/>
  <c r="E16"/>
  <c r="F16"/>
  <c r="G16"/>
  <c r="B17"/>
  <c r="C17"/>
  <c r="D17"/>
  <c r="E17"/>
  <c r="F17"/>
  <c r="G17"/>
  <c r="B18"/>
  <c r="C18"/>
  <c r="D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6"/>
  <c r="C26"/>
  <c r="D26"/>
  <c r="E26"/>
  <c r="F26"/>
  <c r="G26"/>
  <c r="B19" i="7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0" i="6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20" i="5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B33"/>
  <c r="C33"/>
  <c r="D33"/>
  <c r="E33"/>
  <c r="F33"/>
  <c r="G33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5"/>
  <c r="C45"/>
  <c r="D45"/>
  <c r="E45"/>
  <c r="F45"/>
  <c r="G45"/>
  <c r="B46"/>
  <c r="C46"/>
  <c r="D46"/>
  <c r="E46"/>
  <c r="F46"/>
  <c r="G46"/>
  <c r="B47"/>
  <c r="C47"/>
  <c r="D47"/>
  <c r="E47"/>
  <c r="F47"/>
  <c r="G47"/>
  <c r="B48"/>
  <c r="C48"/>
  <c r="D48"/>
  <c r="E48"/>
  <c r="F48"/>
  <c r="G48"/>
  <c r="B49"/>
  <c r="C49"/>
  <c r="D49"/>
  <c r="E49"/>
  <c r="F49"/>
  <c r="G49"/>
  <c r="P10" i="4" l="1"/>
  <c r="B17"/>
  <c r="C17"/>
  <c r="D17"/>
  <c r="E17"/>
  <c r="F17"/>
  <c r="G17"/>
  <c r="B18"/>
  <c r="C18"/>
  <c r="D18"/>
  <c r="E18"/>
  <c r="F18"/>
  <c r="G18"/>
  <c r="B19"/>
  <c r="C19"/>
  <c r="D19"/>
  <c r="E19"/>
  <c r="F19"/>
  <c r="G19"/>
  <c r="B20"/>
  <c r="C20"/>
  <c r="D20"/>
  <c r="E20"/>
  <c r="F20"/>
  <c r="G20"/>
  <c r="B19" i="3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1" i="2"/>
  <c r="C21"/>
  <c r="D21"/>
  <c r="E21"/>
  <c r="F21"/>
  <c r="G21"/>
  <c r="B22"/>
  <c r="C22"/>
  <c r="D22"/>
  <c r="E22"/>
  <c r="F22"/>
  <c r="G22"/>
  <c r="B23"/>
  <c r="C23"/>
  <c r="D23"/>
  <c r="E23"/>
  <c r="F23"/>
  <c r="G23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B21" i="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B33"/>
  <c r="C33"/>
  <c r="D33"/>
  <c r="E33"/>
  <c r="F33"/>
  <c r="G33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4"/>
  <c r="C44"/>
  <c r="D44"/>
  <c r="E44"/>
  <c r="F44"/>
  <c r="G44"/>
  <c r="B45"/>
  <c r="C45"/>
  <c r="D45"/>
  <c r="E45"/>
  <c r="F45"/>
  <c r="G45"/>
  <c r="B46"/>
  <c r="C46"/>
  <c r="D46"/>
  <c r="E46"/>
  <c r="F46"/>
  <c r="G46"/>
  <c r="B47"/>
  <c r="C47"/>
  <c r="D47"/>
  <c r="E47"/>
  <c r="F47"/>
  <c r="G47"/>
  <c r="B48"/>
  <c r="C48"/>
  <c r="D48"/>
  <c r="E48"/>
  <c r="F48"/>
  <c r="G48"/>
  <c r="B49"/>
  <c r="C49"/>
  <c r="D49"/>
  <c r="E49"/>
  <c r="F49"/>
  <c r="G49"/>
  <c r="B52"/>
  <c r="C52"/>
  <c r="D52"/>
  <c r="E52"/>
  <c r="F52"/>
  <c r="G52"/>
  <c r="B53"/>
  <c r="C53"/>
  <c r="D53"/>
  <c r="E53"/>
  <c r="F53"/>
  <c r="G53"/>
  <c r="B54"/>
  <c r="C54"/>
  <c r="D54"/>
  <c r="E54"/>
  <c r="F54"/>
  <c r="G54"/>
  <c r="B55"/>
  <c r="C55"/>
  <c r="D55"/>
  <c r="E55"/>
  <c r="F55"/>
  <c r="G55"/>
  <c r="B56"/>
  <c r="C56"/>
  <c r="D56"/>
  <c r="E56"/>
  <c r="F56"/>
  <c r="G56"/>
  <c r="B57"/>
  <c r="C57"/>
  <c r="D57"/>
  <c r="E57"/>
  <c r="F57"/>
  <c r="G57"/>
  <c r="B59"/>
  <c r="C59"/>
  <c r="D59"/>
  <c r="E59"/>
  <c r="F59"/>
  <c r="G59"/>
  <c r="B60"/>
  <c r="C60"/>
  <c r="D60"/>
  <c r="E60"/>
  <c r="F60"/>
  <c r="G60"/>
  <c r="B61"/>
  <c r="C61"/>
  <c r="D61"/>
  <c r="E61"/>
  <c r="F61"/>
  <c r="G61"/>
  <c r="B62"/>
  <c r="C62"/>
  <c r="D62"/>
  <c r="E62"/>
  <c r="F62"/>
  <c r="G62"/>
  <c r="B63"/>
  <c r="C63"/>
  <c r="D63"/>
  <c r="E63"/>
  <c r="F63"/>
  <c r="G63"/>
  <c r="B64"/>
  <c r="C64"/>
  <c r="D64"/>
  <c r="E64"/>
  <c r="F64"/>
  <c r="G64"/>
  <c r="B67"/>
  <c r="C67"/>
  <c r="D67"/>
  <c r="E67"/>
  <c r="F67"/>
  <c r="G67"/>
  <c r="B68"/>
  <c r="C68"/>
  <c r="D68"/>
  <c r="E68"/>
  <c r="F68"/>
  <c r="G68"/>
  <c r="B69"/>
  <c r="C69"/>
  <c r="D69"/>
  <c r="E69"/>
  <c r="F69"/>
  <c r="G69"/>
  <c r="B70"/>
  <c r="C70"/>
  <c r="D70"/>
  <c r="E70"/>
  <c r="F70"/>
  <c r="G70"/>
  <c r="B71"/>
  <c r="C71"/>
  <c r="D71"/>
  <c r="E71"/>
  <c r="F71"/>
  <c r="G71"/>
  <c r="B72"/>
  <c r="C72"/>
  <c r="D72"/>
  <c r="E72"/>
  <c r="F72"/>
  <c r="G72"/>
  <c r="B75"/>
  <c r="C75"/>
  <c r="D75"/>
  <c r="E75"/>
  <c r="F75"/>
  <c r="G75"/>
  <c r="B76"/>
  <c r="C76"/>
  <c r="D76"/>
  <c r="E76"/>
  <c r="F76"/>
  <c r="G76"/>
  <c r="B77"/>
  <c r="C77"/>
  <c r="D77"/>
  <c r="E77"/>
  <c r="F77"/>
  <c r="G77"/>
  <c r="B78"/>
  <c r="C78"/>
  <c r="D78"/>
  <c r="E78"/>
  <c r="F78"/>
  <c r="G78"/>
  <c r="B79"/>
  <c r="C79"/>
  <c r="D79"/>
  <c r="E79"/>
  <c r="F79"/>
  <c r="G79"/>
  <c r="B80"/>
  <c r="C80"/>
  <c r="D80"/>
  <c r="E80"/>
  <c r="F80"/>
  <c r="G80"/>
  <c r="B83"/>
  <c r="C83"/>
  <c r="D83"/>
  <c r="E83"/>
  <c r="F83"/>
  <c r="G83"/>
  <c r="B84"/>
  <c r="C84"/>
  <c r="D84"/>
  <c r="E84"/>
  <c r="F84"/>
  <c r="G84"/>
  <c r="B85"/>
  <c r="C85"/>
  <c r="D85"/>
  <c r="E85"/>
  <c r="F85"/>
  <c r="G85"/>
  <c r="B86"/>
  <c r="C86"/>
  <c r="D86"/>
  <c r="E86"/>
  <c r="F86"/>
  <c r="G86"/>
  <c r="B87"/>
  <c r="C87"/>
  <c r="D87"/>
  <c r="E87"/>
  <c r="F87"/>
  <c r="G87"/>
  <c r="B88"/>
  <c r="C88"/>
  <c r="D88"/>
  <c r="E88"/>
  <c r="F88"/>
  <c r="G88"/>
  <c r="B92"/>
  <c r="C92"/>
  <c r="D92"/>
  <c r="E92"/>
  <c r="F92"/>
  <c r="G92"/>
  <c r="B93"/>
  <c r="C93"/>
  <c r="D93"/>
  <c r="E93"/>
  <c r="F93"/>
  <c r="G93"/>
  <c r="B94"/>
  <c r="C94"/>
  <c r="D94"/>
  <c r="E94"/>
  <c r="F94"/>
  <c r="G94"/>
  <c r="B95"/>
  <c r="C95"/>
  <c r="D95"/>
  <c r="E95"/>
  <c r="F95"/>
  <c r="G95"/>
  <c r="B96"/>
  <c r="C96"/>
  <c r="D96"/>
  <c r="E96"/>
  <c r="F96"/>
  <c r="G96"/>
  <c r="B100"/>
  <c r="C100"/>
  <c r="D100"/>
  <c r="E100"/>
  <c r="F100"/>
  <c r="G100"/>
  <c r="B101"/>
  <c r="C101"/>
  <c r="D101"/>
  <c r="E101"/>
  <c r="F101"/>
  <c r="G101"/>
  <c r="B102"/>
  <c r="C102"/>
  <c r="D102"/>
  <c r="E102"/>
  <c r="F102"/>
  <c r="G102"/>
  <c r="B103"/>
  <c r="C103"/>
  <c r="D103"/>
  <c r="E103"/>
  <c r="F103"/>
  <c r="G103"/>
</calcChain>
</file>

<file path=xl/sharedStrings.xml><?xml version="1.0" encoding="utf-8"?>
<sst xmlns="http://schemas.openxmlformats.org/spreadsheetml/2006/main" count="553" uniqueCount="74">
  <si>
    <t>Бондарева А.В. /СПб, ССВк/</t>
  </si>
  <si>
    <t>Секретарь</t>
  </si>
  <si>
    <t>Кочеткова Н.Н. /СПб, ССВк/</t>
  </si>
  <si>
    <t>Старший хронометрист</t>
  </si>
  <si>
    <t>Старший судья на финише</t>
  </si>
  <si>
    <t>Мичурина О.А. /СПб, ССВк/</t>
  </si>
  <si>
    <t>Рефери по бегу</t>
  </si>
  <si>
    <t>11 забег</t>
  </si>
  <si>
    <t>10 забег</t>
  </si>
  <si>
    <t>9 забег</t>
  </si>
  <si>
    <t>8 забег</t>
  </si>
  <si>
    <t>7 забег</t>
  </si>
  <si>
    <t>6 забег</t>
  </si>
  <si>
    <t>5 забег</t>
  </si>
  <si>
    <t>4 забег</t>
  </si>
  <si>
    <t>3 забег</t>
  </si>
  <si>
    <t>2 забег</t>
  </si>
  <si>
    <t>1 забег</t>
  </si>
  <si>
    <t>Примечание</t>
  </si>
  <si>
    <t>Результат</t>
  </si>
  <si>
    <t>Приход</t>
  </si>
  <si>
    <t>№ уч.</t>
  </si>
  <si>
    <t>Команда</t>
  </si>
  <si>
    <t>Разряд</t>
  </si>
  <si>
    <t>Дата рожд</t>
  </si>
  <si>
    <t>Имя</t>
  </si>
  <si>
    <t xml:space="preserve">Фамилия  </t>
  </si>
  <si>
    <t>Окончание:</t>
  </si>
  <si>
    <t>Санкт-Петербург, ЦФКСиЗ Московского р-на</t>
  </si>
  <si>
    <t>Начало:</t>
  </si>
  <si>
    <t>11 мая 2017 г.</t>
  </si>
  <si>
    <t>МУЖЧИНЫ</t>
  </si>
  <si>
    <t>Финальные забеги</t>
  </si>
  <si>
    <t xml:space="preserve">Бег на 400 м </t>
  </si>
  <si>
    <t>среди взрослых спортсменов</t>
  </si>
  <si>
    <t>Кубок Санкт-Петербурга по легкой атлетике</t>
  </si>
  <si>
    <t>САНКТ-ПЕТЕРБУРГСКАЯ КОЛЛЕГИЯ СУДЕЙ ПО ЛЕГКОЙ АТЛЕТИКЕ</t>
  </si>
  <si>
    <t>СПОРТИВНАЯ ФЕДЕРАЦИЯ ЛЕГКОЙ АТЛЕТИКИ САНКТ-ПЕТЕРБУРГА</t>
  </si>
  <si>
    <t>КОМИТЕТ ПО ФИЗИЧЕСКОЙ КУЛЬТУРЕ И СПОРТУ САНКТ-ПЕТЕРБУРГА</t>
  </si>
  <si>
    <t>(высота барьеров - 1,067 м)</t>
  </si>
  <si>
    <t>Забеги</t>
  </si>
  <si>
    <t>Бег на 110 м с/б</t>
  </si>
  <si>
    <t>1 заход</t>
  </si>
  <si>
    <t>Финальный заход</t>
  </si>
  <si>
    <t>2000 м с/п</t>
  </si>
  <si>
    <t>Судьи:</t>
  </si>
  <si>
    <t>Секретарь:</t>
  </si>
  <si>
    <t>Старший судья на виде:</t>
  </si>
  <si>
    <t>Рефери по метаниям:</t>
  </si>
  <si>
    <t>результат</t>
  </si>
  <si>
    <t>п/п</t>
  </si>
  <si>
    <t>прим</t>
  </si>
  <si>
    <t>Место</t>
  </si>
  <si>
    <t xml:space="preserve">Лучший </t>
  </si>
  <si>
    <t>Результаты попыток</t>
  </si>
  <si>
    <t xml:space="preserve">Фамилия </t>
  </si>
  <si>
    <t>№</t>
  </si>
  <si>
    <t>Основные соревнования</t>
  </si>
  <si>
    <t>(вес снаряда - 2 кг)</t>
  </si>
  <si>
    <t>Метание диска</t>
  </si>
  <si>
    <t>ЖЕНЩИНЫ</t>
  </si>
  <si>
    <t>(высота барьеров - 0,84 м)</t>
  </si>
  <si>
    <t>Бег на 100 м с/б</t>
  </si>
  <si>
    <t>Рефери по прыжкам:</t>
  </si>
  <si>
    <t>Прыжок в длину</t>
  </si>
  <si>
    <t>(вес снаряда - 1 кг)</t>
  </si>
  <si>
    <t>ДЕВУШКИ</t>
  </si>
  <si>
    <t xml:space="preserve"> среди юношей и девушек 2000-2001 гг.р.</t>
  </si>
  <si>
    <t>12 забег</t>
  </si>
  <si>
    <t>ЮНОШИ</t>
  </si>
  <si>
    <t>(высота барьеров - 0,914 м)</t>
  </si>
  <si>
    <t>Финальный забег</t>
  </si>
  <si>
    <t>(вес снаряда - 1,5 кг)</t>
  </si>
  <si>
    <t>(высота барьеров - 0,762 м)</t>
  </si>
</sst>
</file>

<file path=xl/styles.xml><?xml version="1.0" encoding="utf-8"?>
<styleSheet xmlns="http://schemas.openxmlformats.org/spreadsheetml/2006/main">
  <numFmts count="1">
    <numFmt numFmtId="164" formatCode="dd/mm/yy;@"/>
  </numFmts>
  <fonts count="3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 Cyr"/>
      <family val="2"/>
      <charset val="204"/>
    </font>
    <font>
      <sz val="14"/>
      <name val="Arial Cyr"/>
      <family val="2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2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indent="1" shrinkToFit="1"/>
    </xf>
    <xf numFmtId="0" fontId="1" fillId="0" borderId="1" xfId="0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indent="1" shrinkToFit="1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/>
    <xf numFmtId="0" fontId="1" fillId="0" borderId="3" xfId="0" applyFont="1" applyBorder="1"/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indent="1" shrinkToFi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shrinkToFit="1"/>
    </xf>
    <xf numFmtId="0" fontId="3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/>
    </xf>
    <xf numFmtId="0" fontId="1" fillId="0" borderId="5" xfId="0" applyFont="1" applyBorder="1"/>
    <xf numFmtId="0" fontId="3" fillId="0" borderId="5" xfId="0" applyFont="1" applyBorder="1" applyAlignment="1">
      <alignment horizontal="left" vertical="center" indent="1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indent="1" shrinkToFit="1"/>
    </xf>
    <xf numFmtId="49" fontId="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20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indent="1" shrinkToFit="1"/>
    </xf>
    <xf numFmtId="0" fontId="1" fillId="0" borderId="2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shrinkToFi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4" xfId="0" applyFont="1" applyBorder="1"/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indent="1" shrinkToFit="1"/>
    </xf>
    <xf numFmtId="0" fontId="3" fillId="0" borderId="2" xfId="0" applyFont="1" applyFill="1" applyBorder="1" applyAlignment="1">
      <alignment horizontal="left" vertical="center" indent="1"/>
    </xf>
    <xf numFmtId="0" fontId="3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indent="1" shrinkToFit="1"/>
    </xf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Fill="1"/>
    <xf numFmtId="0" fontId="1" fillId="0" borderId="2" xfId="0" applyFont="1" applyFill="1" applyBorder="1" applyAlignment="1">
      <alignment horizontal="right" vertical="center"/>
    </xf>
    <xf numFmtId="0" fontId="1" fillId="0" borderId="2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indent="1" shrinkToFit="1"/>
    </xf>
    <xf numFmtId="0" fontId="2" fillId="0" borderId="2" xfId="0" applyFont="1" applyFill="1" applyBorder="1" applyAlignment="1">
      <alignment horizontal="center" shrinkToFit="1"/>
    </xf>
    <xf numFmtId="0" fontId="2" fillId="0" borderId="2" xfId="0" applyFont="1" applyFill="1" applyBorder="1" applyAlignment="1">
      <alignment horizontal="left" indent="1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indent="1"/>
    </xf>
    <xf numFmtId="0" fontId="3" fillId="0" borderId="10" xfId="0" applyFont="1" applyBorder="1" applyAlignment="1">
      <alignment horizontal="center" vertical="center" shrinkToFit="1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20" fontId="4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 indent="1" shrinkToFit="1"/>
    </xf>
    <xf numFmtId="49" fontId="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left" vertical="center" indent="1"/>
    </xf>
    <xf numFmtId="0" fontId="3" fillId="0" borderId="2" xfId="0" applyFont="1" applyBorder="1" applyAlignment="1"/>
    <xf numFmtId="0" fontId="2" fillId="0" borderId="2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5" fillId="0" borderId="0" xfId="1" applyFont="1" applyBorder="1"/>
    <xf numFmtId="0" fontId="15" fillId="0" borderId="0" xfId="1" applyFont="1" applyBorder="1" applyAlignment="1">
      <alignment horizontal="right"/>
    </xf>
    <xf numFmtId="0" fontId="15" fillId="0" borderId="0" xfId="1" applyFont="1" applyBorder="1" applyAlignment="1">
      <alignment horizontal="center"/>
    </xf>
    <xf numFmtId="0" fontId="15" fillId="0" borderId="0" xfId="1" applyFont="1" applyBorder="1" applyAlignment="1">
      <alignment horizontal="left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indent="1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indent="1"/>
    </xf>
    <xf numFmtId="0" fontId="15" fillId="0" borderId="2" xfId="1" applyFont="1" applyBorder="1" applyAlignment="1">
      <alignment horizontal="right"/>
    </xf>
    <xf numFmtId="0" fontId="15" fillId="0" borderId="2" xfId="1" applyFont="1" applyBorder="1" applyAlignment="1">
      <alignment horizontal="left"/>
    </xf>
    <xf numFmtId="0" fontId="1" fillId="0" borderId="4" xfId="0" applyNumberFormat="1" applyFont="1" applyBorder="1" applyAlignment="1">
      <alignment horizontal="left" vertical="center" indent="1" shrinkToFit="1"/>
    </xf>
    <xf numFmtId="0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center" vertical="center" wrapText="1"/>
    </xf>
    <xf numFmtId="0" fontId="15" fillId="0" borderId="4" xfId="1" applyFont="1" applyBorder="1" applyAlignment="1">
      <alignment horizontal="right"/>
    </xf>
    <xf numFmtId="0" fontId="15" fillId="0" borderId="4" xfId="1" applyFont="1" applyBorder="1" applyAlignment="1">
      <alignment horizontal="left"/>
    </xf>
    <xf numFmtId="0" fontId="15" fillId="0" borderId="6" xfId="1" applyFont="1" applyBorder="1" applyAlignment="1">
      <alignment horizontal="right"/>
    </xf>
    <xf numFmtId="0" fontId="15" fillId="0" borderId="6" xfId="1" applyFont="1" applyBorder="1" applyAlignment="1">
      <alignment horizontal="left"/>
    </xf>
    <xf numFmtId="0" fontId="16" fillId="0" borderId="0" xfId="1" applyFont="1" applyBorder="1" applyAlignment="1">
      <alignment horizontal="center" vertical="center"/>
    </xf>
    <xf numFmtId="0" fontId="17" fillId="0" borderId="11" xfId="1" applyFont="1" applyBorder="1" applyAlignment="1">
      <alignment horizontal="center" vertical="center" wrapText="1"/>
    </xf>
    <xf numFmtId="0" fontId="18" fillId="0" borderId="1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17" fillId="0" borderId="12" xfId="1" applyFont="1" applyBorder="1" applyAlignment="1">
      <alignment horizontal="center" vertical="center" wrapText="1"/>
    </xf>
    <xf numFmtId="0" fontId="18" fillId="0" borderId="12" xfId="1" applyFont="1" applyBorder="1" applyAlignment="1">
      <alignment horizontal="center" wrapText="1"/>
    </xf>
    <xf numFmtId="0" fontId="22" fillId="0" borderId="12" xfId="1" applyFont="1" applyBorder="1" applyAlignment="1">
      <alignment horizontal="center" vertical="center" wrapText="1"/>
    </xf>
    <xf numFmtId="0" fontId="15" fillId="0" borderId="13" xfId="1" applyFont="1" applyBorder="1" applyAlignment="1">
      <alignment horizontal="center"/>
    </xf>
    <xf numFmtId="2" fontId="23" fillId="0" borderId="14" xfId="1" applyNumberFormat="1" applyFont="1" applyBorder="1" applyAlignment="1">
      <alignment horizontal="right"/>
    </xf>
    <xf numFmtId="0" fontId="15" fillId="0" borderId="14" xfId="1" applyFont="1" applyBorder="1" applyAlignment="1">
      <alignment horizontal="right"/>
    </xf>
    <xf numFmtId="0" fontId="24" fillId="0" borderId="14" xfId="1" applyFont="1" applyBorder="1" applyAlignment="1">
      <alignment horizontal="center"/>
    </xf>
    <xf numFmtId="0" fontId="15" fillId="0" borderId="14" xfId="1" applyFont="1" applyBorder="1" applyAlignment="1">
      <alignment horizontal="center"/>
    </xf>
    <xf numFmtId="0" fontId="15" fillId="0" borderId="14" xfId="1" applyFont="1" applyBorder="1" applyAlignment="1">
      <alignment horizontal="left"/>
    </xf>
    <xf numFmtId="0" fontId="15" fillId="0" borderId="14" xfId="1" applyFont="1" applyBorder="1"/>
    <xf numFmtId="0" fontId="15" fillId="0" borderId="15" xfId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/>
    <xf numFmtId="20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25" fillId="0" borderId="0" xfId="0" applyFont="1"/>
    <xf numFmtId="0" fontId="6" fillId="0" borderId="0" xfId="0" applyFont="1" applyAlignment="1">
      <alignment vertical="top"/>
    </xf>
    <xf numFmtId="0" fontId="6" fillId="0" borderId="0" xfId="0" applyFont="1"/>
    <xf numFmtId="49" fontId="25" fillId="0" borderId="0" xfId="0" applyNumberFormat="1" applyFont="1" applyAlignment="1">
      <alignment horizontal="left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21" fillId="2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horizontal="left"/>
    </xf>
    <xf numFmtId="49" fontId="28" fillId="0" borderId="0" xfId="0" applyNumberFormat="1" applyFont="1" applyAlignment="1">
      <alignment horizontal="left" indent="1"/>
    </xf>
    <xf numFmtId="0" fontId="2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25" fillId="0" borderId="0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0" fontId="1" fillId="0" borderId="0" xfId="0" applyFont="1" applyBorder="1"/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left" indent="1" shrinkToFi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indent="1" shrinkToFit="1"/>
    </xf>
    <xf numFmtId="0" fontId="1" fillId="0" borderId="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indent="1"/>
    </xf>
    <xf numFmtId="0" fontId="17" fillId="0" borderId="12" xfId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1" fillId="0" borderId="12" xfId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7" fillId="0" borderId="12" xfId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7" fillId="0" borderId="12" xfId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2" fillId="0" borderId="12" xfId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indent="1" shrinkToFi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indent="1" shrinkToFit="1"/>
    </xf>
    <xf numFmtId="0" fontId="2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shrinkToFit="1"/>
    </xf>
    <xf numFmtId="0" fontId="1" fillId="0" borderId="3" xfId="0" applyFont="1" applyBorder="1" applyAlignment="1">
      <alignment horizontal="left" vertical="center" indent="1"/>
    </xf>
    <xf numFmtId="164" fontId="3" fillId="0" borderId="2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indent="1" shrinkToFi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7.emf"/><Relationship Id="rId1" Type="http://schemas.openxmlformats.org/officeDocument/2006/relationships/image" Target="../media/image1.w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8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9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_rels/vmlDrawing1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3.emf"/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.w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4</xdr:row>
      <xdr:rowOff>209550</xdr:rowOff>
    </xdr:from>
    <xdr:to>
      <xdr:col>1</xdr:col>
      <xdr:colOff>714375</xdr:colOff>
      <xdr:row>10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0" contrast="-100000"/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952500"/>
          <a:ext cx="952500" cy="962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4</xdr:row>
      <xdr:rowOff>114300</xdr:rowOff>
    </xdr:from>
    <xdr:to>
      <xdr:col>1</xdr:col>
      <xdr:colOff>1076325</xdr:colOff>
      <xdr:row>9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0" contrast="-100000"/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66775" y="876300"/>
          <a:ext cx="352425" cy="990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4</xdr:row>
      <xdr:rowOff>228600</xdr:rowOff>
    </xdr:from>
    <xdr:ext cx="1095375" cy="981075"/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8200" y="952500"/>
          <a:ext cx="10953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781051</xdr:colOff>
      <xdr:row>2</xdr:row>
      <xdr:rowOff>24199</xdr:rowOff>
    </xdr:from>
    <xdr:ext cx="914400" cy="947351"/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0051" y="405199"/>
          <a:ext cx="914400" cy="947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4</xdr:row>
      <xdr:rowOff>76200</xdr:rowOff>
    </xdr:from>
    <xdr:ext cx="1095375" cy="981075"/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7225" y="838200"/>
          <a:ext cx="10953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4</xdr:row>
      <xdr:rowOff>171450</xdr:rowOff>
    </xdr:from>
    <xdr:to>
      <xdr:col>2</xdr:col>
      <xdr:colOff>76200</xdr:colOff>
      <xdr:row>9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0" contrast="-100000"/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7725" y="933450"/>
          <a:ext cx="447675" cy="971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4</xdr:row>
      <xdr:rowOff>76200</xdr:rowOff>
    </xdr:from>
    <xdr:ext cx="1095375" cy="981075"/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7225" y="838200"/>
          <a:ext cx="10953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847724</xdr:colOff>
      <xdr:row>2</xdr:row>
      <xdr:rowOff>0</xdr:rowOff>
    </xdr:from>
    <xdr:to>
      <xdr:col>3</xdr:col>
      <xdr:colOff>355045</xdr:colOff>
      <xdr:row>6</xdr:row>
      <xdr:rowOff>0</xdr:rowOff>
    </xdr:to>
    <xdr:pic>
      <xdr:nvPicPr>
        <xdr:cNvPr id="2" name="Рисунок 2" descr="длин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90674" y="466725"/>
          <a:ext cx="69794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781051</xdr:colOff>
      <xdr:row>3</xdr:row>
      <xdr:rowOff>24199</xdr:rowOff>
    </xdr:from>
    <xdr:ext cx="914400" cy="947351"/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0051" y="595699"/>
          <a:ext cx="914400" cy="947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4</xdr:row>
      <xdr:rowOff>209550</xdr:rowOff>
    </xdr:from>
    <xdr:to>
      <xdr:col>1</xdr:col>
      <xdr:colOff>714375</xdr:colOff>
      <xdr:row>10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0" contrast="-100000"/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952500"/>
          <a:ext cx="952500" cy="962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4</xdr:row>
      <xdr:rowOff>228600</xdr:rowOff>
    </xdr:from>
    <xdr:ext cx="1095375" cy="981075"/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8200" y="952500"/>
          <a:ext cx="10953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781051</xdr:colOff>
      <xdr:row>2</xdr:row>
      <xdr:rowOff>24199</xdr:rowOff>
    </xdr:from>
    <xdr:ext cx="914400" cy="947351"/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0051" y="405199"/>
          <a:ext cx="914400" cy="947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847724</xdr:colOff>
      <xdr:row>1</xdr:row>
      <xdr:rowOff>107242</xdr:rowOff>
    </xdr:from>
    <xdr:to>
      <xdr:col>3</xdr:col>
      <xdr:colOff>447675</xdr:colOff>
      <xdr:row>5</xdr:row>
      <xdr:rowOff>171449</xdr:rowOff>
    </xdr:to>
    <xdr:pic>
      <xdr:nvPicPr>
        <xdr:cNvPr id="2" name="Рисунок 2" descr="длин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0049" y="297742"/>
          <a:ext cx="133351" cy="826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781051</xdr:colOff>
      <xdr:row>2</xdr:row>
      <xdr:rowOff>24199</xdr:rowOff>
    </xdr:from>
    <xdr:ext cx="914400" cy="947351"/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0051" y="405199"/>
          <a:ext cx="914400" cy="947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5;&#1077;&#1088;-&#1074;&#1086;%20&#1040;&#1082;&#1072;&#1076;&#1077;&#1084;&#1080;&#1080;%2015-16.11.2014\&#1057;&#1090;&#1072;&#1088;&#1090;\&#1089;&#1086;&#1088;&#1077;&#1074;&#1085;&#1086;&#1074;&#1072;&#1085;&#1080;&#1103;&#1050;\2013\&#1050;&#1091;&#1073;&#1086;&#1082;%20&#1040;&#1082;&#1072;&#1076;&#1077;&#1084;&#1080;&#1080;,%20&#1092;&#1077;&#1074;&#1088;&#1072;&#1083;&#1100;%202013\&#1048;&#1090;&#1086;&#1075;%20Excel\&#1057;&#1086;&#1088;&#1077;&#1074;&#1085;&#1086;&#1074;&#1072;&#1085;&#1080;&#1103;\18-19.12.04%20(&#1089;&#1088;.&#1074;&#1086;&#1079;&#1088;.)\&#1050;&#1086;&#1084;&#1072;&#1085;&#1076;&#1085;&#1072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-&#1087;&#1082;\&#1076;&#1086;&#1084;&#1072;&#1096;&#1085;&#1103;&#1103;\&#1057;&#1086;&#1088;&#1077;&#1074;&#1085;&#1086;&#1074;&#1072;&#1085;&#1080;&#1103;\ill\sport\Natalia\&#1056;&#1072;&#1079;&#1088;&#1072;&#1073;&#1086;&#1090;&#1082;&#1080;\Natalia\4,6%20&#1080;&#1102;&#1085;&#1103;%202001\&#1041;&#1072;&#1079;&#1086;&#1074;&#1099;&#1081;&#1047;&#1085;&#1072;&#1084;&#1077;&#1085;&#1089;&#1082;&#1080;&#107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-&#1087;&#1082;\&#1076;&#1086;&#1084;&#1072;&#1096;&#1085;&#1103;&#1103;\&#1057;&#1086;&#1088;&#1077;&#1074;&#1085;&#1086;&#1074;&#1072;&#1085;&#1080;&#1103;\18-19.12.04%20(&#1089;&#1088;.&#1074;&#1086;&#1079;&#1088;.)\&#1050;&#1086;&#1084;&#1072;&#1085;&#1076;&#1085;&#1072;&#110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-&#1087;&#1082;\&#1076;&#1086;&#1084;&#1072;&#1096;&#1085;&#1103;&#1103;\Users\&#1040;&#1083;&#1077;&#1082;&#1089;&#1077;&#1077;&#1074;\Desktop\Documents\&#1089;&#1086;&#1088;&#1077;&#1074;&#1085;&#1086;&#1074;&#1072;&#1085;&#1080;&#1103;&#1050;\&#1042;&#1059;&#1047;&#1099;\&#1042;&#1059;&#1047;&#1099;,%20&#1076;&#1077;&#1082;&#1072;&#1073;&#1088;&#1100;%202011\&#1057;&#1086;&#1088;&#1077;&#1074;&#1085;&#1086;&#1074;&#1072;&#1085;&#1080;&#1103;\18-19.12.04%20(&#1089;&#1088;.&#1074;&#1086;&#1079;&#1088;.)\&#1050;&#1086;&#1084;&#1072;&#1085;&#1076;&#1085;&#1072;&#110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-&#1087;&#1082;\&#1076;&#1086;&#1084;&#1072;&#1096;&#1085;&#1103;&#1103;\&#1057;&#1086;&#1088;&#1077;&#1074;&#1085;&#1086;&#1074;&#1072;&#1085;&#1080;&#1103;\WINDOWS\&#1056;&#1072;&#1073;&#1086;&#1095;&#1080;&#1081;%20&#1089;&#1090;&#1086;&#1083;\&#1041;_&#1070;\&#1044;&#1083;&#1103;_&#1087;&#1088;&#1086;&#1090;&#1086;&#1082;&#1086;&#1083;&#1086;&#107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83;&#1100;&#1075;&#1072;/Desktop/10-12.05.2017/&#1046;&#1077;&#1085;&#1097;&#1080;&#1085;&#1099;_101205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83;&#1100;&#1075;&#1072;/Desktop/10-12.05.2017/&#1052;&#1091;&#1078;&#1095;&#1080;&#1085;&#1099;_101205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83;&#1100;&#1075;&#1072;/Desktop/10-12.05.2017/&#1044;&#1077;&#1074;&#1091;&#1096;&#1082;&#1080;_101205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83;&#1100;&#1075;&#1072;/Desktop/10-12.05.2017/&#1070;&#1085;&#1086;&#1096;&#1080;_101205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ы"/>
      <sheetName val="ПОЛОЖЕНИЕ"/>
      <sheetName val="Кресты"/>
      <sheetName val="очки"/>
      <sheetName val="Таблица-ю"/>
      <sheetName val="Таблица-д"/>
      <sheetName val="Сумма"/>
      <sheetName val="Сумма-temp"/>
      <sheetName val="Итог-группы"/>
      <sheetName val="Итог-группы_раздельный"/>
      <sheetName val="Итог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ма"/>
      <sheetName val="Z_all"/>
      <sheetName val="Рекорды"/>
    </sheetNames>
    <sheetDataSet>
      <sheetData sheetId="0" refreshError="1"/>
      <sheetData sheetId="1" refreshError="1">
        <row r="1">
          <cell r="F1" t="str">
            <v>СПИСОК ЗАЯВЛЕННЫХ УЧАСТНИКОВ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</row>
        <row r="5">
          <cell r="A5" t="str">
            <v>КодУч</v>
          </cell>
          <cell r="B5" t="str">
            <v>№ уч.</v>
          </cell>
          <cell r="C5" t="str">
            <v>Пол</v>
          </cell>
          <cell r="D5" t="str">
            <v>Фамилия</v>
          </cell>
          <cell r="E5" t="str">
            <v>Г.р.</v>
          </cell>
          <cell r="F5" t="str">
            <v>Разр.</v>
          </cell>
          <cell r="G5" t="str">
            <v>Страна</v>
          </cell>
          <cell r="H5" t="str">
            <v>Город</v>
          </cell>
          <cell r="I5" t="str">
            <v>Общество</v>
          </cell>
          <cell r="J5" t="str">
            <v>Тренер</v>
          </cell>
        </row>
        <row r="6">
          <cell r="A6" t="str">
            <v>м-мм-1</v>
          </cell>
          <cell r="B6">
            <v>999</v>
          </cell>
          <cell r="C6" t="str">
            <v>М</v>
          </cell>
          <cell r="D6" t="str">
            <v>СМИРНОВ ИванSMIRNOV  Ivan</v>
          </cell>
          <cell r="E6">
            <v>40</v>
          </cell>
          <cell r="F6" t="str">
            <v>мс</v>
          </cell>
          <cell r="G6" t="str">
            <v>РОС RUS</v>
          </cell>
          <cell r="H6" t="str">
            <v>Петрозаводск</v>
          </cell>
          <cell r="I6" t="str">
            <v>Б</v>
          </cell>
          <cell r="J6" t="str">
            <v>Тренер</v>
          </cell>
        </row>
        <row r="7">
          <cell r="A7" t="str">
            <v>м-ММ-2</v>
          </cell>
          <cell r="B7">
            <v>700</v>
          </cell>
          <cell r="C7" t="str">
            <v>М</v>
          </cell>
          <cell r="D7" t="str">
            <v>КОКОРЕВ  АлександрKOKOREW  Alex</v>
          </cell>
          <cell r="E7">
            <v>80</v>
          </cell>
          <cell r="F7" t="str">
            <v>мс</v>
          </cell>
          <cell r="G7" t="str">
            <v>РОС RUS</v>
          </cell>
          <cell r="H7" t="str">
            <v>пррн</v>
          </cell>
          <cell r="I7" t="str">
            <v>керп</v>
          </cell>
        </row>
        <row r="8">
          <cell r="A8" t="str">
            <v>м-дл-3</v>
          </cell>
          <cell r="B8">
            <v>1000</v>
          </cell>
          <cell r="C8" t="str">
            <v>М</v>
          </cell>
          <cell r="D8" t="str">
            <v>СЛУКИН СергейSLUKIN  Sergey</v>
          </cell>
          <cell r="E8">
            <v>75</v>
          </cell>
          <cell r="F8" t="str">
            <v>мсмк</v>
          </cell>
          <cell r="G8" t="str">
            <v>РОС RUS</v>
          </cell>
          <cell r="H8" t="str">
            <v>Москва-Тула</v>
          </cell>
          <cell r="I8" t="str">
            <v>Д</v>
          </cell>
          <cell r="J8" t="str">
            <v>Иванов ВА</v>
          </cell>
        </row>
        <row r="9">
          <cell r="A9" t="str">
            <v>м-400сб-1</v>
          </cell>
          <cell r="B9">
            <v>998</v>
          </cell>
          <cell r="C9" t="str">
            <v>М</v>
          </cell>
          <cell r="D9" t="str">
            <v>ФЕДОРИВ  АндрейFEDORIV   Andry</v>
          </cell>
          <cell r="E9">
            <v>67</v>
          </cell>
          <cell r="F9" t="str">
            <v>мсмк</v>
          </cell>
          <cell r="G9" t="str">
            <v>РОС RUS</v>
          </cell>
          <cell r="H9" t="str">
            <v>Москва</v>
          </cell>
          <cell r="I9" t="str">
            <v>Д</v>
          </cell>
          <cell r="J9" t="str">
            <v>Тренер</v>
          </cell>
        </row>
        <row r="10">
          <cell r="A10" t="str">
            <v>м-400сб-2</v>
          </cell>
          <cell r="B10">
            <v>997</v>
          </cell>
          <cell r="C10" t="str">
            <v>М</v>
          </cell>
          <cell r="D10" t="str">
            <v>ВАСИЛЬЕВ ОлегVASILYEV  Oleg</v>
          </cell>
          <cell r="E10">
            <v>77</v>
          </cell>
          <cell r="F10" t="str">
            <v>мс</v>
          </cell>
          <cell r="G10" t="str">
            <v>ERHRUS</v>
          </cell>
          <cell r="H10" t="str">
            <v>Н. Новгород</v>
          </cell>
          <cell r="I10" t="str">
            <v>Пр</v>
          </cell>
          <cell r="J10" t="str">
            <v>Раскин ИИ</v>
          </cell>
        </row>
        <row r="11">
          <cell r="A11" t="str">
            <v>м-400сб-3</v>
          </cell>
          <cell r="B11">
            <v>96</v>
          </cell>
          <cell r="C11" t="str">
            <v>М</v>
          </cell>
          <cell r="D11" t="str">
            <v>Яковлев  Дмитрий</v>
          </cell>
          <cell r="E11">
            <v>76</v>
          </cell>
          <cell r="F11" t="str">
            <v>мсмк</v>
          </cell>
          <cell r="G11" t="str">
            <v>РОС RUS</v>
          </cell>
          <cell r="J11" t="str">
            <v>Алесн МИ</v>
          </cell>
        </row>
        <row r="12">
          <cell r="A12" t="str">
            <v>м-ММ-4</v>
          </cell>
          <cell r="B12">
            <v>1</v>
          </cell>
          <cell r="C12" t="str">
            <v>М</v>
          </cell>
          <cell r="D12" t="str">
            <v>ПРОТАСОВ  ИватPROTASOV Ivan</v>
          </cell>
          <cell r="E12">
            <v>56</v>
          </cell>
          <cell r="G12" t="str">
            <v>БЕЛBEL</v>
          </cell>
          <cell r="H12" t="str">
            <v>кеер</v>
          </cell>
          <cell r="I12" t="str">
            <v>ке</v>
          </cell>
        </row>
        <row r="13">
          <cell r="A13" t="str">
            <v>м-400сб-5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ы"/>
      <sheetName val="ПОЛОЖЕНИЕ"/>
      <sheetName val="Кресты"/>
      <sheetName val="очки"/>
      <sheetName val="Таблица-ю"/>
      <sheetName val="Таблица-д"/>
      <sheetName val="Сумма"/>
      <sheetName val="Сумма-temp"/>
      <sheetName val="Итог-группы"/>
      <sheetName val="Итог-группы_раздельный"/>
      <sheetName val="Ито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ы"/>
      <sheetName val="ПОЛОЖЕНИЕ"/>
      <sheetName val="Кресты"/>
      <sheetName val="очки"/>
      <sheetName val="Таблица-ю"/>
      <sheetName val="Таблица-д"/>
      <sheetName val="Сумма"/>
      <sheetName val="Сумма-temp"/>
      <sheetName val="Итог-группы"/>
      <sheetName val="Итог-группы_раздельный"/>
      <sheetName val="Ито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ФОРМИЛКИ"/>
      <sheetName val="ПОЛОЖЕНИЕ"/>
      <sheetName val="ПРОТОКОЛ"/>
      <sheetName val="ДОЗАЯВКА"/>
      <sheetName val="ФИНИШКА"/>
    </sheetNames>
    <sheetDataSet>
      <sheetData sheetId="0"/>
      <sheetData sheetId="1"/>
      <sheetData sheetId="2">
        <row r="1">
          <cell r="Z1" t="str">
            <v>рез-т</v>
          </cell>
        </row>
        <row r="3">
          <cell r="Z3">
            <v>3.6782407407407409E-2</v>
          </cell>
        </row>
        <row r="4">
          <cell r="Z4">
            <v>1.3634259259259259E-2</v>
          </cell>
        </row>
        <row r="5">
          <cell r="Z5">
            <v>4.1261574074074076E-2</v>
          </cell>
        </row>
        <row r="6">
          <cell r="Z6">
            <v>1.6076388888888887E-2</v>
          </cell>
        </row>
        <row r="7">
          <cell r="Z7" t="str">
            <v>снят</v>
          </cell>
        </row>
        <row r="8">
          <cell r="Z8">
            <v>2.3206018518518515E-2</v>
          </cell>
        </row>
        <row r="9">
          <cell r="Z9">
            <v>2.7627314814814813E-2</v>
          </cell>
        </row>
        <row r="10">
          <cell r="Z10">
            <v>2.7800925925925923E-2</v>
          </cell>
        </row>
        <row r="11">
          <cell r="Z11">
            <v>4.1724537037037039E-2</v>
          </cell>
        </row>
        <row r="12">
          <cell r="Z12">
            <v>5.6087962962962958E-2</v>
          </cell>
        </row>
        <row r="13">
          <cell r="Z13">
            <v>2.2175925925925925E-2</v>
          </cell>
        </row>
        <row r="14">
          <cell r="Z14" t="str">
            <v>неявка</v>
          </cell>
        </row>
        <row r="15">
          <cell r="Z15" t="str">
            <v>снят</v>
          </cell>
        </row>
        <row r="16">
          <cell r="Z16" t="str">
            <v>снята</v>
          </cell>
        </row>
        <row r="17">
          <cell r="Z17" t="str">
            <v>снят</v>
          </cell>
        </row>
        <row r="18">
          <cell r="Z18">
            <v>3.0243055555555554E-2</v>
          </cell>
        </row>
        <row r="19">
          <cell r="Z19" t="str">
            <v>снят</v>
          </cell>
        </row>
        <row r="20">
          <cell r="Z20">
            <v>3.4988425925925923E-2</v>
          </cell>
        </row>
        <row r="21">
          <cell r="Z21" t="str">
            <v>неявка</v>
          </cell>
        </row>
        <row r="22">
          <cell r="Z22" t="str">
            <v>снят</v>
          </cell>
        </row>
        <row r="23">
          <cell r="Z23">
            <v>3.0636574074074076E-2</v>
          </cell>
        </row>
        <row r="24">
          <cell r="Z24" t="str">
            <v>неявка</v>
          </cell>
        </row>
        <row r="25">
          <cell r="Z25">
            <v>4.95949074074074E-2</v>
          </cell>
        </row>
        <row r="26">
          <cell r="Z26">
            <v>4.0370370370370362E-2</v>
          </cell>
        </row>
        <row r="27">
          <cell r="Z27">
            <v>3.2615740740740737E-2</v>
          </cell>
        </row>
        <row r="28">
          <cell r="Z28" t="str">
            <v>неявка</v>
          </cell>
        </row>
        <row r="29">
          <cell r="Z29" t="str">
            <v>неявка</v>
          </cell>
        </row>
        <row r="30">
          <cell r="Z30" t="str">
            <v>неявка</v>
          </cell>
        </row>
        <row r="31">
          <cell r="Z31">
            <v>4.6631944444444448E-2</v>
          </cell>
        </row>
        <row r="32">
          <cell r="Z32">
            <v>4.0833333333333333E-2</v>
          </cell>
        </row>
        <row r="33">
          <cell r="Z33" t="str">
            <v>неявка</v>
          </cell>
        </row>
        <row r="34">
          <cell r="Z34">
            <v>3.1932870370370375E-2</v>
          </cell>
        </row>
        <row r="35">
          <cell r="Z35">
            <v>3.6967592592592594E-2</v>
          </cell>
        </row>
        <row r="36">
          <cell r="Z36">
            <v>3.4062499999999996E-2</v>
          </cell>
        </row>
        <row r="37">
          <cell r="Z37">
            <v>4.5428240740740741E-2</v>
          </cell>
        </row>
        <row r="38">
          <cell r="Z38">
            <v>4.0752314814814811E-2</v>
          </cell>
        </row>
        <row r="39">
          <cell r="Z39" t="str">
            <v>неявка</v>
          </cell>
        </row>
        <row r="40">
          <cell r="Z40">
            <v>3.2986111111111112E-2</v>
          </cell>
        </row>
        <row r="41">
          <cell r="Z41" t="str">
            <v>снят</v>
          </cell>
        </row>
        <row r="42">
          <cell r="Z42" t="str">
            <v>неявка</v>
          </cell>
        </row>
        <row r="43">
          <cell r="Z43">
            <v>6.5393518518518517E-2</v>
          </cell>
        </row>
        <row r="44">
          <cell r="Z44">
            <v>1.1643518518518517E-2</v>
          </cell>
        </row>
        <row r="45">
          <cell r="Z45" t="str">
            <v>неявка</v>
          </cell>
        </row>
        <row r="46">
          <cell r="Z46">
            <v>4.9259259259259267E-2</v>
          </cell>
        </row>
        <row r="47">
          <cell r="Z47">
            <v>3.6840277777777777E-2</v>
          </cell>
        </row>
        <row r="48">
          <cell r="Z48">
            <v>3.9039351851851853E-2</v>
          </cell>
        </row>
        <row r="49">
          <cell r="Z49">
            <v>4.4224537037037041E-2</v>
          </cell>
        </row>
        <row r="50">
          <cell r="Z50" t="str">
            <v>снят</v>
          </cell>
        </row>
        <row r="51">
          <cell r="Z51">
            <v>4.3969907407407402E-2</v>
          </cell>
        </row>
        <row r="52">
          <cell r="Z52" t="str">
            <v>снят</v>
          </cell>
        </row>
        <row r="53">
          <cell r="Z53">
            <v>2.7395833333333331E-2</v>
          </cell>
        </row>
        <row r="54">
          <cell r="Z54" t="str">
            <v>неявка</v>
          </cell>
        </row>
        <row r="55">
          <cell r="Z55">
            <v>3.5671296296296291E-2</v>
          </cell>
        </row>
        <row r="56">
          <cell r="Z56">
            <v>4.8321759259259259E-2</v>
          </cell>
        </row>
        <row r="57">
          <cell r="Z57" t="str">
            <v>неявка</v>
          </cell>
        </row>
        <row r="58">
          <cell r="Z58">
            <v>3.5706018518518519E-2</v>
          </cell>
        </row>
        <row r="59">
          <cell r="Z59">
            <v>3.1585648148148147E-2</v>
          </cell>
        </row>
        <row r="60">
          <cell r="Z60" t="str">
            <v>снят</v>
          </cell>
        </row>
        <row r="61">
          <cell r="Z61" t="str">
            <v>снята</v>
          </cell>
        </row>
        <row r="62">
          <cell r="Z62" t="str">
            <v>неявка</v>
          </cell>
        </row>
        <row r="63">
          <cell r="Z63">
            <v>2.9212962962962968E-2</v>
          </cell>
        </row>
        <row r="64">
          <cell r="Z64" t="str">
            <v>снята</v>
          </cell>
        </row>
        <row r="65">
          <cell r="Z65">
            <v>4.0069444444444449E-2</v>
          </cell>
        </row>
        <row r="66">
          <cell r="Z66" t="str">
            <v>неявка</v>
          </cell>
        </row>
        <row r="67">
          <cell r="Z67">
            <v>1.6944444444444443E-2</v>
          </cell>
        </row>
        <row r="68">
          <cell r="Z68" t="str">
            <v>снят</v>
          </cell>
        </row>
        <row r="69">
          <cell r="Z69">
            <v>2.3622685185185184E-2</v>
          </cell>
        </row>
        <row r="70">
          <cell r="Z70">
            <v>3.366898148148148E-2</v>
          </cell>
        </row>
        <row r="71">
          <cell r="Z71">
            <v>2.6712962962962963E-2</v>
          </cell>
        </row>
        <row r="72">
          <cell r="Z72">
            <v>4.2175925925925922E-2</v>
          </cell>
        </row>
        <row r="73">
          <cell r="Z73">
            <v>4.5486111111111102E-2</v>
          </cell>
        </row>
        <row r="74">
          <cell r="Z74">
            <v>2.4791666666666667E-2</v>
          </cell>
        </row>
        <row r="75">
          <cell r="Z75">
            <v>2.4571759259259258E-2</v>
          </cell>
        </row>
        <row r="76">
          <cell r="Z76">
            <v>3.9039351851851853E-2</v>
          </cell>
        </row>
        <row r="77">
          <cell r="Z77">
            <v>4.0810185185185185E-2</v>
          </cell>
        </row>
        <row r="78">
          <cell r="Z78" t="str">
            <v>снята</v>
          </cell>
        </row>
        <row r="79">
          <cell r="Z79" t="str">
            <v>неявка</v>
          </cell>
        </row>
        <row r="80">
          <cell r="Z80">
            <v>5.1944444444444446E-2</v>
          </cell>
        </row>
        <row r="81">
          <cell r="Z81" t="str">
            <v>снят</v>
          </cell>
        </row>
        <row r="82">
          <cell r="Z82">
            <v>4.0891203703703707E-2</v>
          </cell>
        </row>
        <row r="83">
          <cell r="Z83">
            <v>3.1574074074074074E-2</v>
          </cell>
        </row>
        <row r="84">
          <cell r="Z84">
            <v>2.7592592592592599E-2</v>
          </cell>
        </row>
        <row r="85">
          <cell r="Z85">
            <v>1.2534722222222225E-2</v>
          </cell>
        </row>
        <row r="86">
          <cell r="Z86">
            <v>7.4374999999999997E-2</v>
          </cell>
        </row>
        <row r="87">
          <cell r="Z87">
            <v>2.6249999999999999E-2</v>
          </cell>
        </row>
        <row r="88">
          <cell r="Z88">
            <v>8.5532407407407397E-3</v>
          </cell>
        </row>
        <row r="89">
          <cell r="Z89" t="str">
            <v>снят</v>
          </cell>
        </row>
        <row r="90">
          <cell r="Z90">
            <v>3.0162037037037036E-2</v>
          </cell>
        </row>
        <row r="91">
          <cell r="Z91">
            <v>3.4791666666666665E-2</v>
          </cell>
        </row>
        <row r="92">
          <cell r="Z92">
            <v>2.6099537037037039E-2</v>
          </cell>
        </row>
        <row r="93">
          <cell r="Z93" t="str">
            <v>снят</v>
          </cell>
        </row>
        <row r="94">
          <cell r="Z94">
            <v>2.8067129629629629E-2</v>
          </cell>
        </row>
        <row r="95">
          <cell r="Z95" t="str">
            <v>снят</v>
          </cell>
        </row>
        <row r="96">
          <cell r="Z96">
            <v>1.0543981481481481E-2</v>
          </cell>
        </row>
        <row r="97">
          <cell r="Z97" t="str">
            <v>снят</v>
          </cell>
        </row>
        <row r="98">
          <cell r="Z98">
            <v>2.19212962962963E-2</v>
          </cell>
        </row>
        <row r="99">
          <cell r="Z99">
            <v>5.497685185185187E-3</v>
          </cell>
        </row>
        <row r="100">
          <cell r="Z100" t="str">
            <v>неявка</v>
          </cell>
        </row>
        <row r="101">
          <cell r="Z101">
            <v>7.5347222222222222E-3</v>
          </cell>
        </row>
        <row r="102">
          <cell r="Z102" t="str">
            <v>сошел</v>
          </cell>
        </row>
        <row r="103">
          <cell r="Z103">
            <v>-1.2847222222222218E-3</v>
          </cell>
        </row>
        <row r="104">
          <cell r="Z104" t="str">
            <v>неявка</v>
          </cell>
        </row>
        <row r="105">
          <cell r="Z105" t="str">
            <v>неявка</v>
          </cell>
        </row>
        <row r="106">
          <cell r="Z106" t="str">
            <v>неявка</v>
          </cell>
        </row>
        <row r="107">
          <cell r="Z107">
            <v>5.6134259259259245E-3</v>
          </cell>
        </row>
        <row r="108">
          <cell r="Z108">
            <v>2.898148148148148E-2</v>
          </cell>
        </row>
        <row r="109">
          <cell r="Z109">
            <v>-3.3564814814814811E-3</v>
          </cell>
        </row>
        <row r="110">
          <cell r="Z110" t="str">
            <v>сошел</v>
          </cell>
        </row>
        <row r="111">
          <cell r="Z111">
            <v>1.6851851851851851E-2</v>
          </cell>
        </row>
        <row r="112">
          <cell r="Z112">
            <v>1.1030092592592595E-2</v>
          </cell>
        </row>
        <row r="113">
          <cell r="Z113">
            <v>2.5277777777777777E-2</v>
          </cell>
        </row>
        <row r="114">
          <cell r="Z114" t="str">
            <v>снят</v>
          </cell>
        </row>
        <row r="115">
          <cell r="Z115" t="str">
            <v>неявка</v>
          </cell>
        </row>
        <row r="116">
          <cell r="Z116">
            <v>1.6203703703703692E-4</v>
          </cell>
        </row>
        <row r="117">
          <cell r="Z117">
            <v>9.5601851851851855E-3</v>
          </cell>
        </row>
        <row r="118">
          <cell r="Z118">
            <v>4.4328703703703683E-3</v>
          </cell>
        </row>
        <row r="119">
          <cell r="Z119">
            <v>3.7326388888888881E-2</v>
          </cell>
        </row>
        <row r="120">
          <cell r="Z120">
            <v>6.4467592592592562E-3</v>
          </cell>
        </row>
        <row r="121">
          <cell r="Z121">
            <v>8.8194444444444457E-3</v>
          </cell>
        </row>
        <row r="122">
          <cell r="Z122" t="str">
            <v>снята</v>
          </cell>
        </row>
        <row r="123">
          <cell r="Z123" t="str">
            <v>неявка</v>
          </cell>
        </row>
        <row r="124">
          <cell r="Z124">
            <v>3.4375000000000031E-3</v>
          </cell>
        </row>
        <row r="125">
          <cell r="Z125" t="str">
            <v>снят</v>
          </cell>
        </row>
        <row r="126">
          <cell r="Z126">
            <v>4.1087962962962944E-3</v>
          </cell>
        </row>
        <row r="127">
          <cell r="Z127" t="str">
            <v>неявка</v>
          </cell>
        </row>
        <row r="128">
          <cell r="Z128" t="str">
            <v>снят</v>
          </cell>
        </row>
        <row r="129">
          <cell r="Z129">
            <v>3.7384259259259263E-3</v>
          </cell>
        </row>
        <row r="130">
          <cell r="Z130">
            <v>1.0868055555555558E-2</v>
          </cell>
        </row>
        <row r="131">
          <cell r="Z131" t="str">
            <v>неявка</v>
          </cell>
        </row>
        <row r="132">
          <cell r="Z132">
            <v>-5.7407407407407442E-3</v>
          </cell>
        </row>
        <row r="133">
          <cell r="Z133">
            <v>6.0185185185185341E-4</v>
          </cell>
        </row>
        <row r="134">
          <cell r="Z134">
            <v>2.8182870370370372E-2</v>
          </cell>
        </row>
        <row r="135">
          <cell r="Z135" t="str">
            <v>снят</v>
          </cell>
        </row>
        <row r="136">
          <cell r="Z136" t="str">
            <v>неявка</v>
          </cell>
        </row>
        <row r="137">
          <cell r="Z137">
            <v>3.2754629629629627E-3</v>
          </cell>
        </row>
        <row r="138">
          <cell r="Z138" t="str">
            <v>неявка</v>
          </cell>
        </row>
        <row r="139">
          <cell r="Z139" t="str">
            <v>снят</v>
          </cell>
        </row>
        <row r="140">
          <cell r="Z140" t="str">
            <v>снята</v>
          </cell>
        </row>
        <row r="141">
          <cell r="Z141" t="str">
            <v>снят</v>
          </cell>
        </row>
        <row r="142">
          <cell r="Z142">
            <v>-1.319444444444446E-3</v>
          </cell>
        </row>
        <row r="143">
          <cell r="Z143">
            <v>3.4317129629629635E-2</v>
          </cell>
        </row>
        <row r="144">
          <cell r="Z144" t="str">
            <v>неявка</v>
          </cell>
        </row>
      </sheetData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00Ж"/>
      <sheetName val="100мЖфин"/>
      <sheetName val="200Ж"/>
      <sheetName val="200мЖфин"/>
      <sheetName val="400Ж"/>
      <sheetName val="800Ж"/>
      <sheetName val="1500Ж"/>
      <sheetName val="3000Ж"/>
      <sheetName val="5000Ж"/>
      <sheetName val="100сбЖ"/>
      <sheetName val="100сбЖфин"/>
      <sheetName val="400сбЖ"/>
      <sheetName val="2000спЖ"/>
      <sheetName val="ВысЖ"/>
      <sheetName val="ВысЖ2)"/>
      <sheetName val="ШесЖ"/>
      <sheetName val="ШесЖ(2)"/>
      <sheetName val="ДлЖ"/>
      <sheetName val="ТрЖ"/>
      <sheetName val="ДисЖ"/>
      <sheetName val="МолЖ"/>
      <sheetName val="КопЖ"/>
      <sheetName val="ЯдЖ"/>
    </sheetNames>
    <sheetDataSet>
      <sheetData sheetId="0"/>
      <sheetData sheetId="1"/>
      <sheetData sheetId="2"/>
      <sheetData sheetId="3"/>
      <sheetData sheetId="4">
        <row r="18">
          <cell r="A18">
            <v>11</v>
          </cell>
          <cell r="B18">
            <v>406</v>
          </cell>
          <cell r="C18" t="str">
            <v>АЗАРКОВА</v>
          </cell>
          <cell r="D18" t="str">
            <v>Кристина</v>
          </cell>
          <cell r="E18" t="str">
            <v>02.07.99</v>
          </cell>
          <cell r="F18" t="str">
            <v>III</v>
          </cell>
          <cell r="G18" t="str">
            <v>Академия л/а</v>
          </cell>
          <cell r="I18" t="str">
            <v/>
          </cell>
          <cell r="J18" t="str">
            <v>Клещенко Н.Е.</v>
          </cell>
        </row>
        <row r="19">
          <cell r="A19">
            <v>12</v>
          </cell>
          <cell r="B19">
            <v>470</v>
          </cell>
          <cell r="C19" t="str">
            <v>ГУСЕВА</v>
          </cell>
          <cell r="D19" t="str">
            <v>Дарья</v>
          </cell>
          <cell r="E19" t="str">
            <v>28.12.99</v>
          </cell>
          <cell r="F19" t="str">
            <v>I</v>
          </cell>
          <cell r="G19" t="str">
            <v>ЦФКСиЗ Московского р-на</v>
          </cell>
          <cell r="I19" t="str">
            <v/>
          </cell>
          <cell r="J19" t="str">
            <v>Гадасин В.Б.</v>
          </cell>
          <cell r="K19" t="str">
            <v>1.02,0</v>
          </cell>
        </row>
        <row r="20">
          <cell r="A20">
            <v>13</v>
          </cell>
          <cell r="B20">
            <v>502</v>
          </cell>
          <cell r="C20" t="str">
            <v xml:space="preserve">ТАМБОВЦЕВА </v>
          </cell>
          <cell r="D20" t="str">
            <v>Валентина</v>
          </cell>
          <cell r="E20" t="str">
            <v>25.02.90</v>
          </cell>
          <cell r="F20" t="str">
            <v>I</v>
          </cell>
          <cell r="G20" t="str">
            <v>ЦФКСиЗ Московского р-на</v>
          </cell>
          <cell r="I20" t="str">
            <v/>
          </cell>
          <cell r="J20" t="str">
            <v>Сучков А.Н.</v>
          </cell>
          <cell r="K20" t="str">
            <v>1.01,0</v>
          </cell>
        </row>
        <row r="21">
          <cell r="A21">
            <v>14</v>
          </cell>
          <cell r="B21">
            <v>505</v>
          </cell>
          <cell r="C21" t="str">
            <v>СОШИЛОВА</v>
          </cell>
          <cell r="D21" t="str">
            <v>Александра</v>
          </cell>
          <cell r="E21" t="str">
            <v>20.05.99</v>
          </cell>
          <cell r="F21" t="str">
            <v>I</v>
          </cell>
          <cell r="G21" t="str">
            <v>Адмиралтейская СДЮСШОР</v>
          </cell>
          <cell r="I21" t="str">
            <v/>
          </cell>
          <cell r="J21" t="str">
            <v>Сафонова Н.В., Сафонов И.Н.</v>
          </cell>
        </row>
        <row r="22">
          <cell r="A22">
            <v>15</v>
          </cell>
          <cell r="B22">
            <v>631</v>
          </cell>
          <cell r="C22" t="str">
            <v>БАЗЛУЦКАЯ</v>
          </cell>
          <cell r="D22" t="str">
            <v>Екатерина</v>
          </cell>
          <cell r="E22" t="str">
            <v>15.11.99</v>
          </cell>
          <cell r="F22" t="str">
            <v>I</v>
          </cell>
          <cell r="G22" t="str">
            <v>ДЮСШ "Лидер"</v>
          </cell>
          <cell r="I22" t="str">
            <v/>
          </cell>
          <cell r="J22" t="str">
            <v>Симагин Г.К.</v>
          </cell>
          <cell r="K22" t="str">
            <v>1.01,0</v>
          </cell>
        </row>
        <row r="23">
          <cell r="A23">
            <v>16</v>
          </cell>
          <cell r="B23">
            <v>389</v>
          </cell>
          <cell r="C23" t="str">
            <v>ОЛЕЙНИКОВА</v>
          </cell>
          <cell r="D23" t="str">
            <v>Юлия</v>
          </cell>
          <cell r="E23" t="str">
            <v>06.06.98</v>
          </cell>
          <cell r="F23" t="str">
            <v>I</v>
          </cell>
          <cell r="G23" t="str">
            <v>Академия л/а</v>
          </cell>
          <cell r="I23" t="str">
            <v/>
          </cell>
          <cell r="J23" t="str">
            <v>Клещенко Н.Е.</v>
          </cell>
          <cell r="K23" t="str">
            <v>1.00.0</v>
          </cell>
        </row>
        <row r="24">
          <cell r="A24">
            <v>22</v>
          </cell>
          <cell r="B24">
            <v>175</v>
          </cell>
          <cell r="C24" t="str">
            <v>ЛОТОВА</v>
          </cell>
          <cell r="D24" t="str">
            <v>Екатерина</v>
          </cell>
          <cell r="E24" t="str">
            <v>13.12.98</v>
          </cell>
          <cell r="F24" t="str">
            <v>I</v>
          </cell>
          <cell r="G24" t="str">
            <v>Московская СДЮСШОР</v>
          </cell>
          <cell r="I24" t="str">
            <v/>
          </cell>
          <cell r="J24" t="str">
            <v>Лотова Э.В</v>
          </cell>
          <cell r="K24" t="str">
            <v>1.00,5</v>
          </cell>
        </row>
        <row r="25">
          <cell r="A25">
            <v>23</v>
          </cell>
          <cell r="B25">
            <v>146</v>
          </cell>
          <cell r="C25" t="str">
            <v>ЦЫГАНСКАЯ</v>
          </cell>
          <cell r="D25" t="str">
            <v>Екатерина</v>
          </cell>
          <cell r="E25" t="str">
            <v>12.05.96</v>
          </cell>
          <cell r="F25" t="str">
            <v>I</v>
          </cell>
          <cell r="G25" t="str">
            <v>Московская СДЮСШОР</v>
          </cell>
          <cell r="I25" t="str">
            <v/>
          </cell>
          <cell r="J25" t="str">
            <v>Алексеев В.Г.</v>
          </cell>
        </row>
        <row r="26">
          <cell r="A26">
            <v>24</v>
          </cell>
          <cell r="B26">
            <v>943</v>
          </cell>
          <cell r="C26" t="str">
            <v>ВОСТРИКОВА</v>
          </cell>
          <cell r="D26" t="str">
            <v>Ирина</v>
          </cell>
          <cell r="E26" t="str">
            <v>00.00.99</v>
          </cell>
          <cell r="F26" t="str">
            <v>кмс</v>
          </cell>
          <cell r="G26" t="str">
            <v>Академия л/а</v>
          </cell>
          <cell r="I26" t="str">
            <v/>
          </cell>
          <cell r="J26" t="str">
            <v>Сафонова Н.В.</v>
          </cell>
          <cell r="K26" t="str">
            <v>59.20</v>
          </cell>
        </row>
        <row r="27">
          <cell r="A27">
            <v>25</v>
          </cell>
          <cell r="B27">
            <v>192</v>
          </cell>
          <cell r="C27" t="str">
            <v>ЗУЕВА</v>
          </cell>
          <cell r="D27" t="str">
            <v>Ксения</v>
          </cell>
          <cell r="E27" t="str">
            <v>07.02.96</v>
          </cell>
          <cell r="F27" t="str">
            <v>I</v>
          </cell>
          <cell r="G27" t="str">
            <v>Московская СДЮСШОР</v>
          </cell>
          <cell r="I27" t="str">
            <v/>
          </cell>
          <cell r="J27" t="str">
            <v>Бурова А.В</v>
          </cell>
          <cell r="K27">
            <v>58.5</v>
          </cell>
        </row>
        <row r="28">
          <cell r="A28">
            <v>26</v>
          </cell>
          <cell r="B28">
            <v>852</v>
          </cell>
          <cell r="C28" t="str">
            <v>ГУБИНА</v>
          </cell>
          <cell r="D28" t="str">
            <v>Татьяна</v>
          </cell>
          <cell r="E28" t="str">
            <v>29.12.99</v>
          </cell>
          <cell r="F28" t="str">
            <v>I</v>
          </cell>
          <cell r="G28" t="str">
            <v>Красногвардейская ДЮСШ</v>
          </cell>
          <cell r="I28" t="str">
            <v/>
          </cell>
          <cell r="J28" t="str">
            <v>Коноплёв В.А.</v>
          </cell>
          <cell r="K28">
            <v>59.5</v>
          </cell>
        </row>
        <row r="29">
          <cell r="A29">
            <v>32</v>
          </cell>
          <cell r="B29">
            <v>376</v>
          </cell>
          <cell r="C29" t="str">
            <v>ИГОЛКИНА</v>
          </cell>
          <cell r="D29" t="str">
            <v>Дарья</v>
          </cell>
          <cell r="E29" t="str">
            <v>03.12.96</v>
          </cell>
          <cell r="F29" t="str">
            <v>I</v>
          </cell>
          <cell r="G29" t="str">
            <v>Академия л/а</v>
          </cell>
          <cell r="I29" t="str">
            <v/>
          </cell>
          <cell r="J29" t="str">
            <v>Клещенко Н.Е.</v>
          </cell>
          <cell r="K29" t="str">
            <v>59.0</v>
          </cell>
        </row>
        <row r="30">
          <cell r="A30">
            <v>33</v>
          </cell>
          <cell r="B30">
            <v>373</v>
          </cell>
          <cell r="C30" t="str">
            <v>ЖУКОВА</v>
          </cell>
          <cell r="D30" t="str">
            <v>Полина</v>
          </cell>
          <cell r="E30" t="str">
            <v>06.08.98</v>
          </cell>
          <cell r="F30" t="str">
            <v>кмс</v>
          </cell>
          <cell r="G30" t="str">
            <v>Академия л/а</v>
          </cell>
          <cell r="I30" t="str">
            <v/>
          </cell>
          <cell r="J30" t="str">
            <v>Титова О.В. Морозов В.И.</v>
          </cell>
        </row>
        <row r="31">
          <cell r="A31">
            <v>34</v>
          </cell>
          <cell r="B31">
            <v>123</v>
          </cell>
          <cell r="C31" t="str">
            <v>ЛЕТНИКОВА</v>
          </cell>
          <cell r="D31" t="str">
            <v>Елизавета</v>
          </cell>
          <cell r="E31" t="str">
            <v>27.01.97</v>
          </cell>
          <cell r="F31" t="str">
            <v>кмс</v>
          </cell>
          <cell r="G31" t="str">
            <v>Московская СДЮСШОР</v>
          </cell>
          <cell r="I31" t="str">
            <v/>
          </cell>
          <cell r="J31" t="str">
            <v>Бурова А.В</v>
          </cell>
          <cell r="K31">
            <v>58</v>
          </cell>
        </row>
        <row r="32">
          <cell r="A32">
            <v>35</v>
          </cell>
          <cell r="B32">
            <v>365</v>
          </cell>
          <cell r="C32" t="str">
            <v>КИМ</v>
          </cell>
          <cell r="D32" t="str">
            <v>Анна</v>
          </cell>
          <cell r="E32" t="str">
            <v>19.02.97</v>
          </cell>
          <cell r="F32" t="str">
            <v>кмс</v>
          </cell>
          <cell r="G32" t="str">
            <v>Академия л/а</v>
          </cell>
          <cell r="I32" t="str">
            <v/>
          </cell>
          <cell r="J32" t="str">
            <v>Семененок М.Е.</v>
          </cell>
          <cell r="K32" t="str">
            <v>58,0</v>
          </cell>
        </row>
        <row r="33">
          <cell r="A33">
            <v>36</v>
          </cell>
          <cell r="B33">
            <v>290</v>
          </cell>
          <cell r="C33" t="str">
            <v>ЛОПУНОВА</v>
          </cell>
          <cell r="D33" t="str">
            <v>Екатерина</v>
          </cell>
          <cell r="E33" t="str">
            <v>01.06.98</v>
          </cell>
          <cell r="F33" t="str">
            <v>кмс</v>
          </cell>
          <cell r="G33" t="str">
            <v>Выборгская СДЮСШОР</v>
          </cell>
          <cell r="I33" t="str">
            <v/>
          </cell>
          <cell r="J33" t="str">
            <v>Зверева Т.Г.</v>
          </cell>
          <cell r="K33">
            <v>59</v>
          </cell>
        </row>
        <row r="34">
          <cell r="A34">
            <v>42</v>
          </cell>
          <cell r="B34">
            <v>28</v>
          </cell>
          <cell r="C34" t="str">
            <v>ХЕКАЛО</v>
          </cell>
          <cell r="D34" t="str">
            <v>Анастасия</v>
          </cell>
          <cell r="E34" t="str">
            <v>24.07.97</v>
          </cell>
          <cell r="F34" t="str">
            <v>I</v>
          </cell>
          <cell r="G34" t="str">
            <v>ВКА</v>
          </cell>
          <cell r="I34" t="str">
            <v/>
          </cell>
          <cell r="J34" t="str">
            <v>Большаков Э.Н.</v>
          </cell>
          <cell r="K34">
            <v>1.02</v>
          </cell>
        </row>
        <row r="35">
          <cell r="A35">
            <v>43</v>
          </cell>
          <cell r="B35">
            <v>995</v>
          </cell>
          <cell r="C35" t="str">
            <v>ВАСЬКО</v>
          </cell>
          <cell r="D35" t="str">
            <v>Ксения</v>
          </cell>
          <cell r="E35" t="str">
            <v>13.09.97</v>
          </cell>
          <cell r="F35" t="str">
            <v>I</v>
          </cell>
          <cell r="G35" t="str">
            <v>ЦФКСиЗ Московского р-на</v>
          </cell>
          <cell r="I35" t="str">
            <v/>
          </cell>
          <cell r="J35" t="str">
            <v>Горинцева М.Л.</v>
          </cell>
          <cell r="K35">
            <v>57.8</v>
          </cell>
        </row>
        <row r="36">
          <cell r="A36">
            <v>44</v>
          </cell>
          <cell r="B36">
            <v>356</v>
          </cell>
          <cell r="C36" t="str">
            <v>МЕЛЬНИКОВА</v>
          </cell>
          <cell r="D36" t="str">
            <v>Алена</v>
          </cell>
          <cell r="E36" t="str">
            <v>30.03.96</v>
          </cell>
          <cell r="F36" t="str">
            <v>кмс</v>
          </cell>
          <cell r="G36" t="str">
            <v>Академия л/а</v>
          </cell>
          <cell r="I36" t="str">
            <v/>
          </cell>
          <cell r="J36" t="str">
            <v>Титова О.В. Морозов В.И.</v>
          </cell>
        </row>
        <row r="37">
          <cell r="A37">
            <v>45</v>
          </cell>
          <cell r="B37">
            <v>135</v>
          </cell>
          <cell r="C37" t="str">
            <v>КУЗМИНЧУК</v>
          </cell>
          <cell r="D37" t="str">
            <v>Олеся</v>
          </cell>
          <cell r="E37" t="str">
            <v>04.12.98</v>
          </cell>
          <cell r="F37" t="str">
            <v>кмс</v>
          </cell>
          <cell r="G37" t="str">
            <v>КОР-1</v>
          </cell>
          <cell r="I37" t="str">
            <v/>
          </cell>
          <cell r="J37" t="str">
            <v>Лотова Э.В.</v>
          </cell>
          <cell r="K37">
            <v>55.3</v>
          </cell>
        </row>
        <row r="38">
          <cell r="A38">
            <v>46</v>
          </cell>
          <cell r="B38">
            <v>477</v>
          </cell>
          <cell r="C38" t="str">
            <v>ФЕДОТИКОВА</v>
          </cell>
          <cell r="D38" t="str">
            <v>Елизавета</v>
          </cell>
          <cell r="E38" t="str">
            <v>01.09.98</v>
          </cell>
          <cell r="F38" t="str">
            <v>кмс</v>
          </cell>
          <cell r="G38" t="str">
            <v>ЦФКСиЗ Московского р-на</v>
          </cell>
          <cell r="I38" t="str">
            <v/>
          </cell>
          <cell r="J38" t="str">
            <v>Беликова Е.Л.</v>
          </cell>
          <cell r="K38">
            <v>59</v>
          </cell>
        </row>
      </sheetData>
      <sheetData sheetId="5"/>
      <sheetData sheetId="6"/>
      <sheetData sheetId="7"/>
      <sheetData sheetId="8"/>
      <sheetData sheetId="9">
        <row r="18">
          <cell r="A18">
            <v>12</v>
          </cell>
          <cell r="C18">
            <v>362</v>
          </cell>
          <cell r="D18" t="str">
            <v>КУЛИКОВА</v>
          </cell>
          <cell r="E18" t="str">
            <v>Татьяна</v>
          </cell>
          <cell r="F18" t="str">
            <v>13.10.96</v>
          </cell>
          <cell r="G18" t="str">
            <v>II</v>
          </cell>
          <cell r="H18" t="str">
            <v>Академия л/а</v>
          </cell>
          <cell r="L18">
            <v>0</v>
          </cell>
          <cell r="M18" t="e">
            <v>#N/A</v>
          </cell>
        </row>
        <row r="19">
          <cell r="A19">
            <v>13</v>
          </cell>
          <cell r="C19">
            <v>204</v>
          </cell>
          <cell r="D19" t="str">
            <v>СМИРНОВА</v>
          </cell>
          <cell r="E19" t="str">
            <v>Нина</v>
          </cell>
          <cell r="F19" t="str">
            <v>04.08.99</v>
          </cell>
          <cell r="G19" t="str">
            <v>кмс</v>
          </cell>
          <cell r="H19" t="str">
            <v>Выборгская СДЮСШОР</v>
          </cell>
          <cell r="L19">
            <v>0</v>
          </cell>
          <cell r="M19" t="e">
            <v>#N/A</v>
          </cell>
        </row>
        <row r="20">
          <cell r="A20">
            <v>14</v>
          </cell>
          <cell r="C20">
            <v>957</v>
          </cell>
          <cell r="D20" t="str">
            <v>ПЕТРОВА</v>
          </cell>
          <cell r="E20" t="str">
            <v>Евгения</v>
          </cell>
          <cell r="F20" t="str">
            <v>08.05.95.</v>
          </cell>
          <cell r="G20" t="str">
            <v>кмс</v>
          </cell>
          <cell r="H20" t="str">
            <v>Невская СДЮСШОР</v>
          </cell>
          <cell r="L20">
            <v>0</v>
          </cell>
          <cell r="M20" t="e">
            <v>#N/A</v>
          </cell>
        </row>
        <row r="21">
          <cell r="A21">
            <v>15</v>
          </cell>
          <cell r="C21">
            <v>370</v>
          </cell>
          <cell r="D21" t="str">
            <v>ПЕСТРИКОВА</v>
          </cell>
          <cell r="E21" t="str">
            <v>Дарья</v>
          </cell>
          <cell r="F21" t="str">
            <v>00.00.99</v>
          </cell>
          <cell r="G21" t="str">
            <v>I</v>
          </cell>
          <cell r="H21" t="str">
            <v>Академия л/а</v>
          </cell>
          <cell r="L21">
            <v>0</v>
          </cell>
          <cell r="M21" t="e">
            <v>#N/A</v>
          </cell>
        </row>
        <row r="22">
          <cell r="A22">
            <v>23</v>
          </cell>
          <cell r="C22">
            <v>915</v>
          </cell>
          <cell r="D22" t="str">
            <v>ИВАНОВА</v>
          </cell>
          <cell r="E22" t="str">
            <v>Юлия</v>
          </cell>
          <cell r="F22" t="str">
            <v>02.07.97.</v>
          </cell>
          <cell r="G22" t="str">
            <v>I</v>
          </cell>
          <cell r="H22" t="str">
            <v>Невская СДЮСШОР</v>
          </cell>
          <cell r="L22">
            <v>0</v>
          </cell>
          <cell r="M22" t="e">
            <v>#N/A</v>
          </cell>
        </row>
        <row r="23">
          <cell r="A23">
            <v>24</v>
          </cell>
          <cell r="C23">
            <v>378</v>
          </cell>
          <cell r="D23" t="str">
            <v>ИВАНОВА</v>
          </cell>
          <cell r="E23" t="str">
            <v>Анна</v>
          </cell>
          <cell r="F23" t="str">
            <v>00.00.99</v>
          </cell>
          <cell r="G23" t="str">
            <v>кмс</v>
          </cell>
          <cell r="H23" t="str">
            <v>Академия л/а</v>
          </cell>
          <cell r="L23">
            <v>0</v>
          </cell>
          <cell r="M23" t="e">
            <v>#N/A</v>
          </cell>
        </row>
        <row r="24">
          <cell r="A24">
            <v>25</v>
          </cell>
          <cell r="C24">
            <v>695</v>
          </cell>
          <cell r="D24" t="str">
            <v>НЕЧАЕВА</v>
          </cell>
          <cell r="E24" t="str">
            <v>Татьяна</v>
          </cell>
          <cell r="F24" t="str">
            <v>02.08.98</v>
          </cell>
          <cell r="G24" t="str">
            <v>I</v>
          </cell>
          <cell r="H24" t="str">
            <v>ДЮСШ Манеж</v>
          </cell>
          <cell r="L24">
            <v>0</v>
          </cell>
          <cell r="M24" t="e">
            <v>#N/A</v>
          </cell>
        </row>
      </sheetData>
      <sheetData sheetId="10"/>
      <sheetData sheetId="11"/>
      <sheetData sheetId="12">
        <row r="18">
          <cell r="A18">
            <v>11</v>
          </cell>
          <cell r="B18">
            <v>436</v>
          </cell>
          <cell r="C18" t="str">
            <v>КРУГЛОВА</v>
          </cell>
          <cell r="D18" t="str">
            <v>Нина</v>
          </cell>
          <cell r="E18" t="str">
            <v>18.04.97</v>
          </cell>
          <cell r="F18" t="str">
            <v>кмс</v>
          </cell>
          <cell r="G18" t="str">
            <v>Академия л/а</v>
          </cell>
          <cell r="J18" t="str">
            <v/>
          </cell>
          <cell r="K18" t="str">
            <v>Глушак П.Б. Глушак Н.М.</v>
          </cell>
        </row>
        <row r="19">
          <cell r="A19">
            <v>12</v>
          </cell>
          <cell r="B19">
            <v>363</v>
          </cell>
          <cell r="C19" t="str">
            <v>ПЕТРОВА</v>
          </cell>
          <cell r="D19" t="str">
            <v>Анна</v>
          </cell>
          <cell r="E19" t="str">
            <v>15.07.94</v>
          </cell>
          <cell r="F19" t="str">
            <v>мс</v>
          </cell>
          <cell r="G19" t="str">
            <v>Академия л/а</v>
          </cell>
          <cell r="J19" t="str">
            <v/>
          </cell>
          <cell r="K19" t="str">
            <v>Плаксин С.В.</v>
          </cell>
        </row>
        <row r="20">
          <cell r="A20">
            <v>13</v>
          </cell>
          <cell r="B20">
            <v>838</v>
          </cell>
          <cell r="C20" t="str">
            <v>ОСИПОВА</v>
          </cell>
          <cell r="D20" t="str">
            <v>Анастасия</v>
          </cell>
          <cell r="E20" t="str">
            <v>21.11.98</v>
          </cell>
          <cell r="F20" t="str">
            <v>I</v>
          </cell>
          <cell r="G20" t="str">
            <v>Красногвардейская ДЮСШ</v>
          </cell>
          <cell r="J20" t="str">
            <v/>
          </cell>
          <cell r="K20" t="str">
            <v>Лупик А.Г.-Межевич А.А.</v>
          </cell>
        </row>
        <row r="21">
          <cell r="A21">
            <v>14</v>
          </cell>
          <cell r="B21">
            <v>407</v>
          </cell>
          <cell r="C21" t="str">
            <v>МИХАЙЛОВА</v>
          </cell>
          <cell r="D21" t="str">
            <v>Оксана</v>
          </cell>
          <cell r="E21">
            <v>36246</v>
          </cell>
          <cell r="F21" t="str">
            <v>кмс</v>
          </cell>
          <cell r="G21" t="str">
            <v>Академия л/а</v>
          </cell>
          <cell r="J21" t="str">
            <v/>
          </cell>
          <cell r="K21" t="str">
            <v>Глушак П.Б. Глушак Н.М.</v>
          </cell>
        </row>
        <row r="22">
          <cell r="A22">
            <v>15</v>
          </cell>
          <cell r="B22">
            <v>22</v>
          </cell>
          <cell r="C22" t="str">
            <v>ЧОРНЕЙ</v>
          </cell>
          <cell r="D22" t="str">
            <v>Ольга</v>
          </cell>
          <cell r="E22" t="str">
            <v>13.06.95</v>
          </cell>
          <cell r="F22" t="str">
            <v>I</v>
          </cell>
          <cell r="G22" t="str">
            <v>Академия л/а</v>
          </cell>
          <cell r="J22" t="str">
            <v/>
          </cell>
          <cell r="K22" t="str">
            <v>Глушак П.Б. Глушак Н.М.</v>
          </cell>
        </row>
        <row r="23">
          <cell r="A23">
            <v>16</v>
          </cell>
          <cell r="B23">
            <v>358</v>
          </cell>
          <cell r="C23" t="str">
            <v>ЗАЛЯЕВА</v>
          </cell>
          <cell r="D23" t="str">
            <v>Альбина</v>
          </cell>
          <cell r="E23">
            <v>36460</v>
          </cell>
          <cell r="F23" t="str">
            <v>I</v>
          </cell>
          <cell r="G23" t="str">
            <v>Академия л/а</v>
          </cell>
          <cell r="J23" t="str">
            <v/>
          </cell>
          <cell r="K23" t="str">
            <v>Глушак П.Б. Глушак Н.М.</v>
          </cell>
        </row>
      </sheetData>
      <sheetData sheetId="13"/>
      <sheetData sheetId="14"/>
      <sheetData sheetId="15"/>
      <sheetData sheetId="16"/>
      <sheetData sheetId="17">
        <row r="17">
          <cell r="C17" t="str">
            <v>11 мая 2017 г.</v>
          </cell>
        </row>
        <row r="19">
          <cell r="B19">
            <v>942</v>
          </cell>
          <cell r="C19" t="str">
            <v>САТЮКОВА</v>
          </cell>
          <cell r="D19" t="str">
            <v>Анастасия</v>
          </cell>
          <cell r="E19" t="str">
            <v>14.09.98.</v>
          </cell>
          <cell r="F19" t="str">
            <v>I</v>
          </cell>
          <cell r="G19" t="str">
            <v>Невская СДЮСШОР</v>
          </cell>
        </row>
        <row r="20">
          <cell r="B20">
            <v>727</v>
          </cell>
          <cell r="C20" t="str">
            <v>ПЕТРОВА</v>
          </cell>
          <cell r="D20" t="str">
            <v>Анна</v>
          </cell>
          <cell r="E20" t="str">
            <v>15.01.98</v>
          </cell>
          <cell r="F20" t="str">
            <v>I</v>
          </cell>
          <cell r="G20" t="str">
            <v>Кировская СДЮСШОР</v>
          </cell>
        </row>
        <row r="21">
          <cell r="B21">
            <v>55</v>
          </cell>
          <cell r="C21" t="str">
            <v>КОНСТАНЦ</v>
          </cell>
          <cell r="D21" t="str">
            <v>Ирина</v>
          </cell>
          <cell r="E21" t="str">
            <v>01.03.90</v>
          </cell>
          <cell r="F21" t="str">
            <v>мс</v>
          </cell>
          <cell r="G21" t="str">
            <v>ШВСМ</v>
          </cell>
        </row>
        <row r="22">
          <cell r="B22">
            <v>999</v>
          </cell>
          <cell r="C22" t="str">
            <v>КОМОЛОВА</v>
          </cell>
          <cell r="D22" t="str">
            <v>Татьяна</v>
          </cell>
          <cell r="E22" t="str">
            <v>03.03.98.</v>
          </cell>
          <cell r="F22" t="str">
            <v>I</v>
          </cell>
          <cell r="G22" t="str">
            <v>Невская СДЮСШОР</v>
          </cell>
        </row>
        <row r="23">
          <cell r="B23">
            <v>678</v>
          </cell>
          <cell r="C23" t="str">
            <v>ГОСУДАРЕВА</v>
          </cell>
          <cell r="D23" t="str">
            <v>Мария</v>
          </cell>
          <cell r="E23" t="str">
            <v>20.05.99</v>
          </cell>
          <cell r="F23" t="str">
            <v>II</v>
          </cell>
          <cell r="G23" t="str">
            <v>ДЮСШ Манеж</v>
          </cell>
        </row>
        <row r="24">
          <cell r="B24">
            <v>717</v>
          </cell>
          <cell r="C24" t="str">
            <v>ДРОЖЖИНА</v>
          </cell>
          <cell r="D24" t="str">
            <v>Елизавета</v>
          </cell>
          <cell r="E24" t="str">
            <v>11.02.98</v>
          </cell>
          <cell r="F24" t="str">
            <v>I</v>
          </cell>
          <cell r="G24" t="str">
            <v>Кировская СДЮСШОР</v>
          </cell>
        </row>
        <row r="25">
          <cell r="B25">
            <v>718</v>
          </cell>
          <cell r="C25" t="str">
            <v>РЫБИНА</v>
          </cell>
          <cell r="D25" t="str">
            <v>Анастасия</v>
          </cell>
          <cell r="E25">
            <v>35682</v>
          </cell>
          <cell r="F25" t="str">
            <v>кмс</v>
          </cell>
          <cell r="G25" t="str">
            <v>ШВСМ</v>
          </cell>
        </row>
        <row r="26">
          <cell r="B26">
            <v>733</v>
          </cell>
          <cell r="C26" t="str">
            <v>ПОПОВА</v>
          </cell>
          <cell r="D26" t="str">
            <v>Карина</v>
          </cell>
          <cell r="E26" t="str">
            <v>09.12.99</v>
          </cell>
          <cell r="F26" t="str">
            <v>II</v>
          </cell>
          <cell r="G26" t="str">
            <v>Кировская СДЮСШОР</v>
          </cell>
        </row>
        <row r="27">
          <cell r="B27">
            <v>445</v>
          </cell>
          <cell r="C27" t="str">
            <v>АХМАДУЛИНА</v>
          </cell>
          <cell r="D27" t="str">
            <v>Валерия</v>
          </cell>
          <cell r="E27" t="str">
            <v>21.10.97</v>
          </cell>
          <cell r="F27" t="str">
            <v>кмс</v>
          </cell>
          <cell r="G27" t="str">
            <v>Академия л/а</v>
          </cell>
        </row>
        <row r="28">
          <cell r="B28">
            <v>904</v>
          </cell>
          <cell r="C28" t="str">
            <v>ЛОПАТОЧКИНА</v>
          </cell>
          <cell r="D28" t="str">
            <v>Дарья</v>
          </cell>
          <cell r="E28" t="str">
            <v>17.08.99.</v>
          </cell>
          <cell r="F28" t="str">
            <v>I</v>
          </cell>
          <cell r="G28" t="str">
            <v>Невская СДЮСШОР</v>
          </cell>
        </row>
        <row r="29">
          <cell r="B29">
            <v>687</v>
          </cell>
          <cell r="C29" t="str">
            <v>ФЕКОЛИНА</v>
          </cell>
          <cell r="D29" t="str">
            <v>Жанна</v>
          </cell>
          <cell r="E29" t="str">
            <v>15.08.89</v>
          </cell>
          <cell r="F29" t="str">
            <v>мсмк</v>
          </cell>
          <cell r="G29" t="str">
            <v>Академия л/а</v>
          </cell>
        </row>
      </sheetData>
      <sheetData sheetId="18"/>
      <sheetData sheetId="19">
        <row r="17">
          <cell r="C17" t="str">
            <v>11 мая 2017 г.</v>
          </cell>
        </row>
        <row r="19">
          <cell r="B19">
            <v>62</v>
          </cell>
          <cell r="C19" t="str">
            <v xml:space="preserve">СОЛОВЬЕВА </v>
          </cell>
          <cell r="D19" t="str">
            <v>Анна</v>
          </cell>
          <cell r="E19">
            <v>35853</v>
          </cell>
          <cell r="F19" t="str">
            <v>II</v>
          </cell>
          <cell r="G19" t="str">
            <v>Центральная СДЮСШОР</v>
          </cell>
        </row>
        <row r="20">
          <cell r="B20">
            <v>48</v>
          </cell>
          <cell r="C20" t="str">
            <v>АЛЕКСЕЕВА</v>
          </cell>
          <cell r="D20" t="str">
            <v>Ирина</v>
          </cell>
          <cell r="E20">
            <v>34879</v>
          </cell>
          <cell r="F20" t="str">
            <v>I</v>
          </cell>
          <cell r="G20" t="str">
            <v>Центральная СДЮСШОР</v>
          </cell>
        </row>
      </sheetData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00М"/>
      <sheetName val="100мМфин"/>
      <sheetName val="200М"/>
      <sheetName val="200мМфин"/>
      <sheetName val="400М"/>
      <sheetName val="800М"/>
      <sheetName val="1500М"/>
      <sheetName val="3000М"/>
      <sheetName val="5000М"/>
      <sheetName val="110сбМ"/>
      <sheetName val="110сбМфин"/>
      <sheetName val="400сбМ"/>
      <sheetName val="2000спМ"/>
      <sheetName val="ВысМ"/>
      <sheetName val="ШесМ"/>
      <sheetName val="ДлМ"/>
      <sheetName val="ТрМ"/>
      <sheetName val="ДисМ"/>
      <sheetName val="МолМ"/>
      <sheetName val="КопМ"/>
      <sheetName val="ЯдМ"/>
    </sheetNames>
    <sheetDataSet>
      <sheetData sheetId="0">
        <row r="18">
          <cell r="A18">
            <v>12</v>
          </cell>
        </row>
      </sheetData>
      <sheetData sheetId="1" refreshError="1"/>
      <sheetData sheetId="2">
        <row r="18">
          <cell r="A18">
            <v>11</v>
          </cell>
        </row>
      </sheetData>
      <sheetData sheetId="3" refreshError="1"/>
      <sheetData sheetId="4">
        <row r="18">
          <cell r="A18">
            <v>12</v>
          </cell>
          <cell r="B18">
            <v>855</v>
          </cell>
          <cell r="C18" t="str">
            <v>ГРИГОРЬЕВ</v>
          </cell>
          <cell r="D18" t="str">
            <v>Григорий</v>
          </cell>
          <cell r="E18" t="str">
            <v>10.05.99</v>
          </cell>
          <cell r="F18" t="str">
            <v>I</v>
          </cell>
          <cell r="G18" t="str">
            <v>Красногвардейская ДЮСШ</v>
          </cell>
          <cell r="I18" t="str">
            <v/>
          </cell>
          <cell r="J18" t="str">
            <v>Морозова Н.И.</v>
          </cell>
          <cell r="K18">
            <v>49</v>
          </cell>
        </row>
        <row r="19">
          <cell r="A19">
            <v>13</v>
          </cell>
          <cell r="B19">
            <v>133</v>
          </cell>
          <cell r="C19" t="str">
            <v>МАКСИМЕНКО</v>
          </cell>
          <cell r="D19" t="str">
            <v>Всеволод</v>
          </cell>
          <cell r="E19" t="str">
            <v>06.09.97</v>
          </cell>
          <cell r="F19" t="str">
            <v>кмс</v>
          </cell>
          <cell r="G19" t="str">
            <v>Московская СДЮСШОР</v>
          </cell>
          <cell r="I19" t="str">
            <v/>
          </cell>
          <cell r="J19" t="str">
            <v>Жолнерович В.И</v>
          </cell>
          <cell r="K19">
            <v>48.6</v>
          </cell>
        </row>
        <row r="20">
          <cell r="A20">
            <v>14</v>
          </cell>
          <cell r="B20">
            <v>383</v>
          </cell>
          <cell r="C20" t="str">
            <v>РУДЕНКО</v>
          </cell>
          <cell r="D20" t="str">
            <v>Андрей</v>
          </cell>
          <cell r="E20" t="str">
            <v>19.08.90</v>
          </cell>
          <cell r="F20" t="str">
            <v>мс</v>
          </cell>
          <cell r="G20" t="str">
            <v>Академия л/а</v>
          </cell>
          <cell r="I20" t="str">
            <v/>
          </cell>
          <cell r="J20" t="str">
            <v>Семененок М.Е.</v>
          </cell>
          <cell r="K20">
            <v>46.99</v>
          </cell>
        </row>
        <row r="21">
          <cell r="A21">
            <v>15</v>
          </cell>
          <cell r="B21">
            <v>165</v>
          </cell>
          <cell r="C21" t="str">
            <v>ЧЕРНЫШЕВ</v>
          </cell>
          <cell r="D21" t="str">
            <v>Сергей</v>
          </cell>
          <cell r="E21" t="str">
            <v>01.11.95</v>
          </cell>
          <cell r="F21" t="str">
            <v>кмс</v>
          </cell>
          <cell r="G21" t="str">
            <v>Московская СДЮСШОР</v>
          </cell>
          <cell r="I21" t="str">
            <v/>
          </cell>
          <cell r="J21" t="str">
            <v>Тарасов К.Б.</v>
          </cell>
          <cell r="K21">
            <v>48.5</v>
          </cell>
        </row>
        <row r="22">
          <cell r="A22">
            <v>16</v>
          </cell>
          <cell r="B22">
            <v>80</v>
          </cell>
          <cell r="C22" t="str">
            <v>ТРАМБОВЕЦКИЙ</v>
          </cell>
          <cell r="D22" t="str">
            <v>Юрий</v>
          </cell>
          <cell r="E22" t="str">
            <v>27.06.87</v>
          </cell>
          <cell r="F22" t="str">
            <v>мс</v>
          </cell>
          <cell r="G22" t="str">
            <v>Академия л/а</v>
          </cell>
          <cell r="I22" t="str">
            <v/>
          </cell>
          <cell r="J22" t="str">
            <v>Семененок М.Е.</v>
          </cell>
          <cell r="K22">
            <v>46.23</v>
          </cell>
        </row>
        <row r="23">
          <cell r="A23">
            <v>21</v>
          </cell>
          <cell r="B23">
            <v>377</v>
          </cell>
          <cell r="C23" t="str">
            <v>ЛУКАХИН</v>
          </cell>
          <cell r="D23" t="str">
            <v>Даниил</v>
          </cell>
          <cell r="E23" t="str">
            <v>15.06.98</v>
          </cell>
          <cell r="F23" t="str">
            <v>кмс</v>
          </cell>
          <cell r="G23" t="str">
            <v>Академия л/а</v>
          </cell>
          <cell r="I23" t="str">
            <v/>
          </cell>
          <cell r="J23" t="str">
            <v>Семененок М.Е.</v>
          </cell>
          <cell r="K23">
            <v>50</v>
          </cell>
        </row>
        <row r="24">
          <cell r="A24">
            <v>22</v>
          </cell>
          <cell r="B24">
            <v>194</v>
          </cell>
          <cell r="C24" t="str">
            <v>КОПТЕВ</v>
          </cell>
          <cell r="D24" t="str">
            <v>Александр</v>
          </cell>
          <cell r="E24" t="str">
            <v>12.11.97</v>
          </cell>
          <cell r="F24" t="str">
            <v>кмс</v>
          </cell>
          <cell r="G24" t="str">
            <v>Московская СДЮСШОР</v>
          </cell>
          <cell r="I24" t="str">
            <v/>
          </cell>
          <cell r="J24" t="str">
            <v>Лотова Э.В</v>
          </cell>
          <cell r="K24">
            <v>49.7</v>
          </cell>
        </row>
        <row r="25">
          <cell r="A25">
            <v>23</v>
          </cell>
          <cell r="B25">
            <v>192</v>
          </cell>
          <cell r="C25" t="str">
            <v>ЖЕЛЕВ</v>
          </cell>
          <cell r="D25" t="str">
            <v>Даниил</v>
          </cell>
          <cell r="E25" t="str">
            <v>09.03.94</v>
          </cell>
          <cell r="F25" t="str">
            <v>кмс</v>
          </cell>
          <cell r="G25" t="str">
            <v>ШВСМ</v>
          </cell>
          <cell r="I25" t="str">
            <v/>
          </cell>
          <cell r="J25" t="str">
            <v>Полевой Ю.А.</v>
          </cell>
          <cell r="K25">
            <v>49.2</v>
          </cell>
        </row>
        <row r="26">
          <cell r="A26">
            <v>24</v>
          </cell>
          <cell r="B26">
            <v>416</v>
          </cell>
          <cell r="C26" t="str">
            <v>ЛЕМАЕВ</v>
          </cell>
          <cell r="D26" t="str">
            <v>Григорий</v>
          </cell>
          <cell r="E26" t="str">
            <v>11.07.95</v>
          </cell>
          <cell r="F26" t="str">
            <v>кмс</v>
          </cell>
          <cell r="G26" t="str">
            <v>Академия л/а</v>
          </cell>
          <cell r="I26" t="str">
            <v/>
          </cell>
          <cell r="J26" t="str">
            <v>Бежан Н.Ф.</v>
          </cell>
          <cell r="K26">
            <v>49.1</v>
          </cell>
        </row>
        <row r="27">
          <cell r="A27">
            <v>25</v>
          </cell>
          <cell r="B27">
            <v>198</v>
          </cell>
          <cell r="C27" t="str">
            <v>ЧЕРНЕНКО</v>
          </cell>
          <cell r="D27" t="str">
            <v>Илья</v>
          </cell>
          <cell r="E27" t="str">
            <v>30.08.98</v>
          </cell>
          <cell r="F27" t="str">
            <v>кмс</v>
          </cell>
          <cell r="G27" t="str">
            <v>Московская СДЮСШОР</v>
          </cell>
          <cell r="I27" t="str">
            <v/>
          </cell>
          <cell r="J27" t="str">
            <v>Жолнерович В.И</v>
          </cell>
          <cell r="K27">
            <v>49.6</v>
          </cell>
        </row>
        <row r="28">
          <cell r="A28">
            <v>26</v>
          </cell>
          <cell r="B28">
            <v>434</v>
          </cell>
          <cell r="C28" t="str">
            <v>ДАНИЛОВ</v>
          </cell>
          <cell r="D28" t="str">
            <v>Игорь</v>
          </cell>
          <cell r="E28" t="str">
            <v>02.03.90</v>
          </cell>
          <cell r="F28" t="str">
            <v>кмс</v>
          </cell>
          <cell r="G28" t="str">
            <v>Академия л/а</v>
          </cell>
          <cell r="I28" t="str">
            <v/>
          </cell>
          <cell r="J28" t="str">
            <v>Алексеев В.Г.</v>
          </cell>
          <cell r="K28">
            <v>49</v>
          </cell>
        </row>
        <row r="29">
          <cell r="A29">
            <v>31</v>
          </cell>
          <cell r="B29">
            <v>208</v>
          </cell>
          <cell r="C29" t="str">
            <v>СЯБРЕНКО</v>
          </cell>
          <cell r="D29" t="str">
            <v>Андрей</v>
          </cell>
          <cell r="E29" t="str">
            <v>24.04.96</v>
          </cell>
          <cell r="F29" t="str">
            <v>кмс</v>
          </cell>
          <cell r="G29" t="str">
            <v>Академия л/а</v>
          </cell>
          <cell r="I29" t="str">
            <v/>
          </cell>
          <cell r="J29" t="str">
            <v>Шекин Д.А. .</v>
          </cell>
          <cell r="K29" t="str">
            <v>50,35</v>
          </cell>
        </row>
        <row r="30">
          <cell r="A30">
            <v>32</v>
          </cell>
          <cell r="B30">
            <v>629</v>
          </cell>
          <cell r="C30" t="str">
            <v>РОМАНОВ</v>
          </cell>
          <cell r="D30" t="str">
            <v>Егор</v>
          </cell>
          <cell r="E30" t="str">
            <v>07.11.98</v>
          </cell>
          <cell r="F30" t="str">
            <v>I</v>
          </cell>
          <cell r="G30" t="str">
            <v>ДЮСШ "Лидер"</v>
          </cell>
          <cell r="I30" t="str">
            <v/>
          </cell>
          <cell r="J30" t="str">
            <v>Симагин Г.К.</v>
          </cell>
          <cell r="K30">
            <v>50.2</v>
          </cell>
        </row>
        <row r="31">
          <cell r="A31">
            <v>33</v>
          </cell>
          <cell r="B31">
            <v>533</v>
          </cell>
          <cell r="C31" t="str">
            <v>РУДНЫЙ</v>
          </cell>
          <cell r="D31" t="str">
            <v>Павел</v>
          </cell>
          <cell r="E31" t="str">
            <v>00.00.97</v>
          </cell>
          <cell r="F31" t="str">
            <v>I</v>
          </cell>
          <cell r="G31" t="str">
            <v>Академия л/а</v>
          </cell>
          <cell r="I31" t="str">
            <v/>
          </cell>
          <cell r="J31" t="str">
            <v>Сафонова Н.В.</v>
          </cell>
          <cell r="K31">
            <v>50.1</v>
          </cell>
        </row>
        <row r="32">
          <cell r="A32">
            <v>34</v>
          </cell>
          <cell r="B32">
            <v>902</v>
          </cell>
          <cell r="C32" t="str">
            <v>ОЛЕНКОВИЧУС</v>
          </cell>
          <cell r="D32" t="str">
            <v>Илья</v>
          </cell>
          <cell r="E32" t="str">
            <v>28.12.98.</v>
          </cell>
          <cell r="F32" t="str">
            <v>кмс</v>
          </cell>
          <cell r="G32" t="str">
            <v>Невская СДЮСШОР</v>
          </cell>
          <cell r="I32" t="str">
            <v/>
          </cell>
          <cell r="J32" t="str">
            <v>НикитинаН.Н.</v>
          </cell>
          <cell r="K32">
            <v>50.1</v>
          </cell>
        </row>
        <row r="33">
          <cell r="A33">
            <v>35</v>
          </cell>
          <cell r="B33">
            <v>50</v>
          </cell>
          <cell r="C33" t="str">
            <v>БЕЛОВ</v>
          </cell>
          <cell r="D33" t="str">
            <v>Дмитрий</v>
          </cell>
          <cell r="E33" t="str">
            <v>28.11.96</v>
          </cell>
          <cell r="F33" t="str">
            <v>кмс</v>
          </cell>
          <cell r="G33" t="str">
            <v>Академия л/а</v>
          </cell>
          <cell r="I33" t="str">
            <v/>
          </cell>
          <cell r="J33" t="str">
            <v>Глушак П.Б. Глушак Н.М.</v>
          </cell>
          <cell r="K33">
            <v>50</v>
          </cell>
        </row>
        <row r="34">
          <cell r="A34">
            <v>36</v>
          </cell>
          <cell r="B34">
            <v>378</v>
          </cell>
          <cell r="C34" t="str">
            <v>АЛЕКСЕЕВ</v>
          </cell>
          <cell r="D34" t="str">
            <v>Александр</v>
          </cell>
          <cell r="E34" t="str">
            <v>09.07.97</v>
          </cell>
          <cell r="F34" t="str">
            <v>I</v>
          </cell>
          <cell r="G34" t="str">
            <v>Академия л/а</v>
          </cell>
          <cell r="I34" t="str">
            <v/>
          </cell>
          <cell r="J34" t="str">
            <v>Клещенко Н.Е.</v>
          </cell>
          <cell r="K34" t="str">
            <v>50,0</v>
          </cell>
        </row>
        <row r="35">
          <cell r="A35">
            <v>41</v>
          </cell>
          <cell r="B35">
            <v>463</v>
          </cell>
          <cell r="C35" t="str">
            <v>ГУЛЯЕВ</v>
          </cell>
          <cell r="D35" t="str">
            <v>Иван</v>
          </cell>
          <cell r="E35" t="str">
            <v>01.02.99</v>
          </cell>
          <cell r="F35" t="str">
            <v>II</v>
          </cell>
          <cell r="G35" t="str">
            <v>ЦФКСиЗ Московского р-на</v>
          </cell>
          <cell r="I35" t="str">
            <v/>
          </cell>
          <cell r="J35" t="str">
            <v>Беликова Е.Л.</v>
          </cell>
          <cell r="K35">
            <v>51</v>
          </cell>
        </row>
        <row r="36">
          <cell r="A36">
            <v>42</v>
          </cell>
          <cell r="B36">
            <v>90</v>
          </cell>
          <cell r="C36" t="str">
            <v>ЗАБОРОВСКИЙ</v>
          </cell>
          <cell r="D36" t="str">
            <v>Алексей</v>
          </cell>
          <cell r="E36" t="str">
            <v>23.09.95</v>
          </cell>
          <cell r="F36" t="str">
            <v>кмс</v>
          </cell>
          <cell r="G36" t="str">
            <v>СКА/ВКА</v>
          </cell>
          <cell r="I36" t="str">
            <v/>
          </cell>
          <cell r="J36" t="str">
            <v>Большаков Э.Н.</v>
          </cell>
          <cell r="K36">
            <v>50.5</v>
          </cell>
        </row>
        <row r="37">
          <cell r="A37">
            <v>43</v>
          </cell>
          <cell r="B37">
            <v>140</v>
          </cell>
          <cell r="C37" t="str">
            <v xml:space="preserve">СМИРНОВ </v>
          </cell>
          <cell r="D37" t="str">
            <v>Дмитрий</v>
          </cell>
          <cell r="E37" t="str">
            <v>20.08.94</v>
          </cell>
          <cell r="F37" t="str">
            <v>кмс</v>
          </cell>
          <cell r="G37" t="str">
            <v>Московская СДЮСШОР</v>
          </cell>
          <cell r="I37" t="str">
            <v/>
          </cell>
          <cell r="J37" t="str">
            <v>Бурова А.В</v>
          </cell>
          <cell r="K37">
            <v>51</v>
          </cell>
        </row>
        <row r="38">
          <cell r="A38">
            <v>44</v>
          </cell>
          <cell r="B38">
            <v>353</v>
          </cell>
          <cell r="C38" t="str">
            <v>АНТИПОВ</v>
          </cell>
          <cell r="D38" t="str">
            <v>Георгий</v>
          </cell>
          <cell r="E38" t="str">
            <v>05.04.99</v>
          </cell>
          <cell r="F38" t="str">
            <v>I</v>
          </cell>
          <cell r="G38" t="str">
            <v>Академия л/а</v>
          </cell>
          <cell r="I38" t="str">
            <v/>
          </cell>
          <cell r="J38" t="str">
            <v>Бежан Н.Ф.</v>
          </cell>
          <cell r="K38" t="str">
            <v>50,68</v>
          </cell>
        </row>
        <row r="39">
          <cell r="A39">
            <v>45</v>
          </cell>
          <cell r="B39">
            <v>181</v>
          </cell>
          <cell r="C39" t="str">
            <v>БЕНДЕР</v>
          </cell>
          <cell r="D39" t="str">
            <v>Глеб</v>
          </cell>
          <cell r="E39" t="str">
            <v>29.04.99</v>
          </cell>
          <cell r="F39" t="str">
            <v>I</v>
          </cell>
          <cell r="G39" t="str">
            <v>Московская СДЮСШОР</v>
          </cell>
          <cell r="I39" t="str">
            <v/>
          </cell>
          <cell r="J39" t="str">
            <v>Жолнерович В.И</v>
          </cell>
          <cell r="K39">
            <v>50.5</v>
          </cell>
        </row>
        <row r="40">
          <cell r="A40">
            <v>46</v>
          </cell>
          <cell r="B40">
            <v>247</v>
          </cell>
          <cell r="C40" t="str">
            <v xml:space="preserve">КУКУШКИН </v>
          </cell>
          <cell r="D40" t="str">
            <v>Семен</v>
          </cell>
          <cell r="E40" t="str">
            <v>31.01.97</v>
          </cell>
          <cell r="F40" t="str">
            <v>кмс</v>
          </cell>
          <cell r="G40" t="str">
            <v>КОР-1</v>
          </cell>
          <cell r="I40" t="str">
            <v/>
          </cell>
          <cell r="J40" t="str">
            <v>Еличев С.В, Гаврилина И.А.</v>
          </cell>
          <cell r="K40">
            <v>50.5</v>
          </cell>
        </row>
        <row r="41">
          <cell r="A41">
            <v>51</v>
          </cell>
          <cell r="B41">
            <v>7</v>
          </cell>
          <cell r="C41" t="str">
            <v>НОВИЦКИЙ</v>
          </cell>
          <cell r="D41" t="str">
            <v>Ярослав</v>
          </cell>
          <cell r="E41" t="str">
            <v>04.04.88</v>
          </cell>
          <cell r="F41" t="str">
            <v>мс</v>
          </cell>
          <cell r="G41" t="str">
            <v>ШВСМ</v>
          </cell>
          <cell r="I41" t="str">
            <v/>
          </cell>
          <cell r="J41" t="str">
            <v>Шведова А.В.</v>
          </cell>
          <cell r="K41">
            <v>51.1</v>
          </cell>
        </row>
        <row r="42">
          <cell r="A42">
            <v>52</v>
          </cell>
          <cell r="B42">
            <v>400</v>
          </cell>
          <cell r="C42" t="str">
            <v>ПОЧАЕВ</v>
          </cell>
          <cell r="D42" t="str">
            <v>Павел</v>
          </cell>
          <cell r="E42" t="str">
            <v>16.05.95</v>
          </cell>
          <cell r="F42" t="str">
            <v>I</v>
          </cell>
          <cell r="G42" t="str">
            <v>Академия л/а</v>
          </cell>
          <cell r="I42" t="str">
            <v/>
          </cell>
          <cell r="J42" t="str">
            <v>Шеронова Н.П. Колопотина С.В.</v>
          </cell>
          <cell r="K42">
            <v>51</v>
          </cell>
        </row>
        <row r="43">
          <cell r="A43">
            <v>53</v>
          </cell>
          <cell r="B43">
            <v>201</v>
          </cell>
          <cell r="C43" t="str">
            <v>ШУКШИН</v>
          </cell>
          <cell r="D43" t="str">
            <v>Вячеслав</v>
          </cell>
          <cell r="E43" t="str">
            <v>29.06.96</v>
          </cell>
          <cell r="F43" t="str">
            <v>I</v>
          </cell>
          <cell r="G43" t="str">
            <v>Академия л/а</v>
          </cell>
          <cell r="I43" t="str">
            <v/>
          </cell>
          <cell r="J43" t="str">
            <v>Шекин Д.А. .</v>
          </cell>
          <cell r="K43" t="str">
            <v>50,80</v>
          </cell>
        </row>
        <row r="44">
          <cell r="A44">
            <v>54</v>
          </cell>
          <cell r="B44">
            <v>415</v>
          </cell>
          <cell r="C44" t="str">
            <v>ЛЫСЕНКО</v>
          </cell>
          <cell r="D44" t="str">
            <v>Евгений</v>
          </cell>
          <cell r="E44" t="str">
            <v>05.04.95</v>
          </cell>
          <cell r="F44" t="str">
            <v>I</v>
          </cell>
          <cell r="G44" t="str">
            <v xml:space="preserve">ВКА </v>
          </cell>
          <cell r="I44" t="str">
            <v/>
          </cell>
          <cell r="J44" t="str">
            <v>Алексеев В.Г.</v>
          </cell>
          <cell r="K44">
            <v>51</v>
          </cell>
        </row>
        <row r="45">
          <cell r="A45">
            <v>55</v>
          </cell>
          <cell r="B45">
            <v>378</v>
          </cell>
          <cell r="C45" t="str">
            <v>БУЛЫНЧИКОВ</v>
          </cell>
          <cell r="D45" t="str">
            <v>Никита</v>
          </cell>
          <cell r="E45" t="str">
            <v>00.00.99</v>
          </cell>
          <cell r="F45" t="str">
            <v>кмс</v>
          </cell>
          <cell r="G45" t="str">
            <v>Академия л/а</v>
          </cell>
          <cell r="I45" t="str">
            <v/>
          </cell>
          <cell r="J45" t="str">
            <v>Шекин Д.А. Бахвалова Е.А.</v>
          </cell>
          <cell r="K45" t="str">
            <v>50,55</v>
          </cell>
        </row>
        <row r="46">
          <cell r="A46">
            <v>56</v>
          </cell>
          <cell r="B46">
            <v>173</v>
          </cell>
          <cell r="C46" t="str">
            <v>КАРАПЕТЯН</v>
          </cell>
          <cell r="D46" t="str">
            <v>Артем</v>
          </cell>
          <cell r="E46" t="str">
            <v>09.09.99</v>
          </cell>
          <cell r="F46" t="str">
            <v>I</v>
          </cell>
          <cell r="G46" t="str">
            <v>Московская СДЮСШОР</v>
          </cell>
          <cell r="I46" t="str">
            <v/>
          </cell>
          <cell r="J46" t="str">
            <v>Тарасов К.Б.</v>
          </cell>
          <cell r="K46">
            <v>50.5</v>
          </cell>
        </row>
        <row r="47">
          <cell r="A47">
            <v>61</v>
          </cell>
          <cell r="B47">
            <v>365</v>
          </cell>
          <cell r="C47" t="str">
            <v>ШИКАРЕВ</v>
          </cell>
          <cell r="D47" t="str">
            <v>Андрей</v>
          </cell>
          <cell r="E47" t="str">
            <v>01.11.95</v>
          </cell>
          <cell r="F47" t="str">
            <v>I</v>
          </cell>
          <cell r="G47" t="str">
            <v>ВИФК</v>
          </cell>
          <cell r="I47" t="str">
            <v/>
          </cell>
          <cell r="J47" t="str">
            <v>Петроченков И.С./Беленицкий В.А.</v>
          </cell>
          <cell r="K47">
            <v>52.5</v>
          </cell>
        </row>
        <row r="48">
          <cell r="A48">
            <v>62</v>
          </cell>
          <cell r="B48">
            <v>58</v>
          </cell>
          <cell r="C48" t="str">
            <v xml:space="preserve">ЛЕБЕДЕВ </v>
          </cell>
          <cell r="D48" t="str">
            <v>Александр</v>
          </cell>
          <cell r="E48" t="str">
            <v>18.03.99</v>
          </cell>
          <cell r="F48" t="str">
            <v>I</v>
          </cell>
          <cell r="G48" t="str">
            <v>Центральная СДЮСШОР</v>
          </cell>
          <cell r="I48" t="str">
            <v/>
          </cell>
          <cell r="J48" t="str">
            <v>Седых Л.А.</v>
          </cell>
          <cell r="K48">
            <v>52.5</v>
          </cell>
        </row>
        <row r="49">
          <cell r="A49">
            <v>63</v>
          </cell>
          <cell r="B49">
            <v>139</v>
          </cell>
          <cell r="C49" t="str">
            <v>КОМЛЕВ</v>
          </cell>
          <cell r="D49" t="str">
            <v>Иван</v>
          </cell>
          <cell r="E49" t="str">
            <v>04.06.98</v>
          </cell>
          <cell r="F49" t="str">
            <v>I</v>
          </cell>
          <cell r="G49" t="str">
            <v>Московская СДЮСШОР</v>
          </cell>
          <cell r="I49" t="str">
            <v/>
          </cell>
          <cell r="J49" t="str">
            <v>Бурова А.В</v>
          </cell>
          <cell r="K49" t="str">
            <v>52,0</v>
          </cell>
        </row>
        <row r="50">
          <cell r="A50">
            <v>64</v>
          </cell>
          <cell r="B50">
            <v>394</v>
          </cell>
          <cell r="C50" t="str">
            <v>АВЕРЬЕВ</v>
          </cell>
          <cell r="D50" t="str">
            <v>Михаил</v>
          </cell>
          <cell r="E50" t="str">
            <v>19.09.98</v>
          </cell>
          <cell r="F50" t="str">
            <v>I</v>
          </cell>
          <cell r="G50" t="str">
            <v>Академия л/а</v>
          </cell>
          <cell r="I50" t="str">
            <v/>
          </cell>
          <cell r="J50" t="str">
            <v>Буринский А.И. Григорьев С.П.</v>
          </cell>
          <cell r="K50">
            <v>51.7</v>
          </cell>
        </row>
        <row r="51">
          <cell r="A51">
            <v>65</v>
          </cell>
          <cell r="B51">
            <v>364</v>
          </cell>
          <cell r="C51" t="str">
            <v xml:space="preserve">ВАСИЛЬЕВ </v>
          </cell>
          <cell r="D51" t="str">
            <v>Михаил</v>
          </cell>
          <cell r="E51" t="str">
            <v>09.02.94</v>
          </cell>
          <cell r="F51" t="str">
            <v>I</v>
          </cell>
          <cell r="G51" t="str">
            <v xml:space="preserve">ВКА </v>
          </cell>
          <cell r="I51" t="str">
            <v/>
          </cell>
          <cell r="J51" t="str">
            <v>Алексеев В.Г.</v>
          </cell>
          <cell r="K51">
            <v>51.5</v>
          </cell>
        </row>
        <row r="52">
          <cell r="A52">
            <v>66</v>
          </cell>
          <cell r="B52">
            <v>359</v>
          </cell>
          <cell r="C52" t="str">
            <v>УХОВ</v>
          </cell>
          <cell r="D52" t="str">
            <v>Денис</v>
          </cell>
          <cell r="E52" t="str">
            <v>07.06.98</v>
          </cell>
          <cell r="F52" t="str">
            <v>I</v>
          </cell>
          <cell r="G52" t="str">
            <v>Академия л/а</v>
          </cell>
          <cell r="I52" t="str">
            <v/>
          </cell>
          <cell r="J52" t="str">
            <v>Золотарев В.С.</v>
          </cell>
          <cell r="K52" t="str">
            <v>51,5</v>
          </cell>
        </row>
        <row r="53">
          <cell r="A53">
            <v>71</v>
          </cell>
          <cell r="B53">
            <v>372</v>
          </cell>
          <cell r="C53" t="str">
            <v>КАЛИНКИН</v>
          </cell>
          <cell r="D53" t="str">
            <v>Павел</v>
          </cell>
          <cell r="E53" t="str">
            <v>30.09.99</v>
          </cell>
          <cell r="F53" t="str">
            <v>II</v>
          </cell>
          <cell r="G53" t="str">
            <v>Академия л/а</v>
          </cell>
          <cell r="I53" t="str">
            <v/>
          </cell>
          <cell r="J53" t="str">
            <v>Аверина Н.Г.</v>
          </cell>
          <cell r="K53">
            <v>53.2</v>
          </cell>
        </row>
        <row r="54">
          <cell r="A54">
            <v>72</v>
          </cell>
          <cell r="B54">
            <v>910</v>
          </cell>
          <cell r="C54" t="str">
            <v>ШАХОВ</v>
          </cell>
          <cell r="D54" t="str">
            <v>Сергей</v>
          </cell>
          <cell r="E54" t="str">
            <v>09.02.98.</v>
          </cell>
          <cell r="F54" t="str">
            <v>I</v>
          </cell>
          <cell r="G54" t="str">
            <v>Невская СДЮСШОР</v>
          </cell>
          <cell r="I54" t="str">
            <v/>
          </cell>
          <cell r="J54" t="str">
            <v>ЛапинаН.П.,БрылёваЕ.С.</v>
          </cell>
          <cell r="K54">
            <v>53.1</v>
          </cell>
        </row>
        <row r="55">
          <cell r="A55">
            <v>73</v>
          </cell>
          <cell r="B55">
            <v>383</v>
          </cell>
          <cell r="C55" t="str">
            <v>САЛЕВ</v>
          </cell>
          <cell r="D55" t="str">
            <v>Александр</v>
          </cell>
          <cell r="E55" t="str">
            <v>11.12.99</v>
          </cell>
          <cell r="F55" t="str">
            <v>I</v>
          </cell>
          <cell r="G55" t="str">
            <v>Академия л/а</v>
          </cell>
          <cell r="I55" t="str">
            <v/>
          </cell>
          <cell r="J55" t="str">
            <v>Бежан Н.Ф.</v>
          </cell>
          <cell r="K55">
            <v>53.01</v>
          </cell>
        </row>
        <row r="56">
          <cell r="A56">
            <v>74</v>
          </cell>
          <cell r="B56">
            <v>558</v>
          </cell>
          <cell r="C56" t="str">
            <v xml:space="preserve">МАЛЬЦЕВ </v>
          </cell>
          <cell r="D56" t="str">
            <v>Кирилл</v>
          </cell>
          <cell r="E56" t="str">
            <v>29.01.98</v>
          </cell>
          <cell r="F56" t="str">
            <v>I</v>
          </cell>
          <cell r="G56" t="str">
            <v>Адмиралтейская СДЮСШОР</v>
          </cell>
          <cell r="I56" t="str">
            <v/>
          </cell>
          <cell r="J56" t="str">
            <v>Махотин С.В.</v>
          </cell>
          <cell r="K56">
            <v>53</v>
          </cell>
        </row>
        <row r="57">
          <cell r="A57">
            <v>75</v>
          </cell>
          <cell r="B57">
            <v>831</v>
          </cell>
          <cell r="C57" t="str">
            <v xml:space="preserve">НИКАНДРОВ </v>
          </cell>
          <cell r="D57" t="str">
            <v>Кирилл</v>
          </cell>
          <cell r="E57" t="str">
            <v>29.12.92</v>
          </cell>
          <cell r="F57" t="str">
            <v>I</v>
          </cell>
          <cell r="G57" t="str">
            <v>Красногвардейская ДЮСШ</v>
          </cell>
          <cell r="I57" t="str">
            <v/>
          </cell>
          <cell r="J57" t="str">
            <v>Лупик А.Г-Межевич А.А.</v>
          </cell>
          <cell r="K57">
            <v>53</v>
          </cell>
        </row>
        <row r="58">
          <cell r="A58">
            <v>76</v>
          </cell>
          <cell r="B58">
            <v>128</v>
          </cell>
          <cell r="C58" t="str">
            <v>ЛИТВИНОВ</v>
          </cell>
          <cell r="D58" t="str">
            <v>Руслан</v>
          </cell>
          <cell r="E58" t="str">
            <v>18.07.99</v>
          </cell>
          <cell r="F58" t="str">
            <v>I</v>
          </cell>
          <cell r="G58" t="str">
            <v>Московская СДЮСШОР</v>
          </cell>
          <cell r="I58" t="str">
            <v/>
          </cell>
          <cell r="J58" t="str">
            <v>Жолнерович В.И</v>
          </cell>
          <cell r="K58">
            <v>52.9</v>
          </cell>
        </row>
        <row r="59">
          <cell r="A59">
            <v>81</v>
          </cell>
          <cell r="B59">
            <v>350</v>
          </cell>
          <cell r="C59" t="str">
            <v>УСТИНОВ</v>
          </cell>
          <cell r="D59" t="str">
            <v>Константин</v>
          </cell>
          <cell r="E59" t="str">
            <v>10.11.95</v>
          </cell>
          <cell r="F59" t="str">
            <v>II</v>
          </cell>
          <cell r="G59" t="str">
            <v>Академия л/а</v>
          </cell>
          <cell r="I59" t="str">
            <v/>
          </cell>
          <cell r="J59" t="str">
            <v>Шеронова Н.П. Колопотина С.В.</v>
          </cell>
          <cell r="K59">
            <v>54</v>
          </cell>
        </row>
        <row r="60">
          <cell r="A60">
            <v>82</v>
          </cell>
          <cell r="B60">
            <v>898</v>
          </cell>
          <cell r="C60" t="str">
            <v>АРХИПОВ</v>
          </cell>
          <cell r="D60" t="str">
            <v>Артём</v>
          </cell>
          <cell r="E60" t="str">
            <v>30.07.97</v>
          </cell>
          <cell r="F60" t="str">
            <v>I</v>
          </cell>
          <cell r="G60" t="str">
            <v>Красногвардейская ДЮСШ</v>
          </cell>
          <cell r="I60" t="str">
            <v/>
          </cell>
          <cell r="J60" t="str">
            <v>Лупик А.Г-Межевич А.А.</v>
          </cell>
          <cell r="K60">
            <v>54</v>
          </cell>
        </row>
        <row r="61">
          <cell r="A61">
            <v>83</v>
          </cell>
          <cell r="B61">
            <v>195</v>
          </cell>
          <cell r="C61" t="str">
            <v>АНДРЕЕВ</v>
          </cell>
          <cell r="D61" t="str">
            <v>Роман</v>
          </cell>
          <cell r="E61" t="str">
            <v>22.05.98</v>
          </cell>
          <cell r="F61" t="str">
            <v>II</v>
          </cell>
          <cell r="G61" t="str">
            <v>Московская СДЮСШОР</v>
          </cell>
          <cell r="I61" t="str">
            <v/>
          </cell>
          <cell r="J61" t="str">
            <v>Свинарев В.Н</v>
          </cell>
          <cell r="K61">
            <v>53.7</v>
          </cell>
        </row>
        <row r="62">
          <cell r="A62">
            <v>84</v>
          </cell>
          <cell r="B62">
            <v>369</v>
          </cell>
          <cell r="C62" t="str">
            <v>ГЛУШКОВ</v>
          </cell>
          <cell r="D62" t="str">
            <v>Юрий</v>
          </cell>
          <cell r="E62" t="str">
            <v>15.06.99</v>
          </cell>
          <cell r="F62" t="str">
            <v>II</v>
          </cell>
          <cell r="G62" t="str">
            <v>Академия л/а</v>
          </cell>
          <cell r="I62" t="str">
            <v/>
          </cell>
          <cell r="J62" t="str">
            <v>Шеронова Н.П. Колопотина С.В.</v>
          </cell>
          <cell r="K62" t="str">
            <v>56,0</v>
          </cell>
        </row>
        <row r="63">
          <cell r="A63">
            <v>85</v>
          </cell>
          <cell r="C63" t="str">
            <v>НЕСТЕРОВ</v>
          </cell>
          <cell r="D63" t="str">
            <v>Кирилл</v>
          </cell>
          <cell r="E63" t="str">
            <v>03.03.98</v>
          </cell>
          <cell r="F63" t="str">
            <v>I</v>
          </cell>
          <cell r="G63" t="str">
            <v>Московская СДЮСШОР</v>
          </cell>
          <cell r="I63" t="str">
            <v/>
          </cell>
          <cell r="J63" t="str">
            <v>Жолнерович В.И</v>
          </cell>
          <cell r="K63">
            <v>53.5</v>
          </cell>
        </row>
        <row r="64">
          <cell r="A64">
            <v>86</v>
          </cell>
          <cell r="B64">
            <v>361</v>
          </cell>
          <cell r="C64" t="str">
            <v>ШВЕЦОВ</v>
          </cell>
          <cell r="D64" t="str">
            <v>Евгений</v>
          </cell>
          <cell r="E64" t="str">
            <v>28.02.88</v>
          </cell>
          <cell r="F64" t="str">
            <v>мсмк</v>
          </cell>
          <cell r="G64" t="str">
            <v>Академия л/а</v>
          </cell>
          <cell r="I64" t="str">
            <v/>
          </cell>
          <cell r="J64" t="str">
            <v>Зацепина Е.А.</v>
          </cell>
          <cell r="K64" t="str">
            <v>53,21</v>
          </cell>
        </row>
        <row r="65">
          <cell r="A65">
            <v>91</v>
          </cell>
          <cell r="B65">
            <v>387</v>
          </cell>
          <cell r="C65" t="str">
            <v>ШЕНДАЛЕВ</v>
          </cell>
          <cell r="D65" t="str">
            <v>Никита</v>
          </cell>
          <cell r="E65" t="str">
            <v>14.02.99</v>
          </cell>
          <cell r="F65" t="str">
            <v>II</v>
          </cell>
          <cell r="G65" t="str">
            <v>Академия л/а</v>
          </cell>
          <cell r="I65" t="str">
            <v/>
          </cell>
          <cell r="J65" t="str">
            <v>Пенькова Н.Ю.</v>
          </cell>
          <cell r="K65">
            <v>54.7</v>
          </cell>
        </row>
        <row r="66">
          <cell r="A66">
            <v>92</v>
          </cell>
          <cell r="B66">
            <v>114</v>
          </cell>
          <cell r="C66" t="str">
            <v>КАТЮШКИН</v>
          </cell>
          <cell r="D66" t="str">
            <v>Роман</v>
          </cell>
          <cell r="E66" t="str">
            <v>18.10.99</v>
          </cell>
          <cell r="F66" t="str">
            <v>II</v>
          </cell>
          <cell r="G66" t="str">
            <v>Московская СДЮСШОР</v>
          </cell>
          <cell r="I66" t="str">
            <v/>
          </cell>
          <cell r="J66" t="str">
            <v>Артынюк М.А</v>
          </cell>
          <cell r="K66">
            <v>54.7</v>
          </cell>
        </row>
        <row r="67">
          <cell r="A67">
            <v>93</v>
          </cell>
          <cell r="B67">
            <v>383</v>
          </cell>
          <cell r="C67" t="str">
            <v>МИНЕЕВ</v>
          </cell>
          <cell r="D67" t="str">
            <v>Артем</v>
          </cell>
          <cell r="E67" t="str">
            <v>00.00.99</v>
          </cell>
          <cell r="F67" t="str">
            <v>II</v>
          </cell>
          <cell r="G67" t="str">
            <v>Академия л/а</v>
          </cell>
          <cell r="I67" t="str">
            <v/>
          </cell>
          <cell r="J67" t="str">
            <v>Шекин Д.А. Бахвалова Е.А.</v>
          </cell>
          <cell r="K67" t="str">
            <v>59,50</v>
          </cell>
        </row>
        <row r="68">
          <cell r="A68">
            <v>94</v>
          </cell>
          <cell r="B68">
            <v>447</v>
          </cell>
          <cell r="C68" t="str">
            <v>ФЕДОРУК</v>
          </cell>
          <cell r="D68" t="str">
            <v>Владислав</v>
          </cell>
          <cell r="E68" t="str">
            <v>07.10.97</v>
          </cell>
          <cell r="F68" t="str">
            <v>кмс</v>
          </cell>
          <cell r="G68" t="str">
            <v>Академия л/а</v>
          </cell>
          <cell r="I68" t="str">
            <v/>
          </cell>
          <cell r="J68" t="str">
            <v>Куров В.И.</v>
          </cell>
          <cell r="K68" t="str">
            <v>55,0</v>
          </cell>
        </row>
        <row r="69">
          <cell r="A69">
            <v>95</v>
          </cell>
          <cell r="B69">
            <v>118</v>
          </cell>
          <cell r="C69" t="str">
            <v>КУНАКБАЕВ</v>
          </cell>
          <cell r="D69" t="str">
            <v>Роман</v>
          </cell>
          <cell r="E69" t="str">
            <v>13.08.99</v>
          </cell>
          <cell r="F69" t="str">
            <v>II</v>
          </cell>
          <cell r="G69" t="str">
            <v>Московская СДЮСШОР</v>
          </cell>
          <cell r="I69" t="str">
            <v/>
          </cell>
          <cell r="J69" t="str">
            <v>Казанова Т.Г</v>
          </cell>
          <cell r="K69">
            <v>54.5</v>
          </cell>
        </row>
        <row r="70">
          <cell r="A70">
            <v>96</v>
          </cell>
          <cell r="B70">
            <v>409</v>
          </cell>
          <cell r="C70" t="str">
            <v>ДАНДЫШЕВ</v>
          </cell>
          <cell r="D70" t="str">
            <v>Виталий</v>
          </cell>
          <cell r="E70" t="str">
            <v>07.04.98</v>
          </cell>
          <cell r="F70" t="str">
            <v>II</v>
          </cell>
          <cell r="G70" t="str">
            <v>Академия л/а</v>
          </cell>
          <cell r="I70" t="str">
            <v/>
          </cell>
          <cell r="J70" t="str">
            <v>Аверина Н.Г.</v>
          </cell>
          <cell r="K70">
            <v>54.2</v>
          </cell>
        </row>
        <row r="71">
          <cell r="A71">
            <v>102</v>
          </cell>
          <cell r="B71">
            <v>19</v>
          </cell>
          <cell r="C71" t="str">
            <v>НАУМОВ</v>
          </cell>
          <cell r="D71" t="str">
            <v>Семен</v>
          </cell>
          <cell r="E71" t="str">
            <v>12.08.99</v>
          </cell>
          <cell r="F71" t="str">
            <v>III</v>
          </cell>
          <cell r="G71" t="str">
            <v xml:space="preserve">В/островская ДЮСШ </v>
          </cell>
          <cell r="I71" t="str">
            <v/>
          </cell>
          <cell r="J71" t="str">
            <v>Баландин С.И.</v>
          </cell>
          <cell r="K71">
            <v>58</v>
          </cell>
        </row>
        <row r="72">
          <cell r="A72">
            <v>103</v>
          </cell>
          <cell r="B72">
            <v>405</v>
          </cell>
          <cell r="C72" t="str">
            <v>КУНЕСИН</v>
          </cell>
          <cell r="D72" t="str">
            <v>Сергей</v>
          </cell>
          <cell r="E72" t="str">
            <v>11.04.96</v>
          </cell>
          <cell r="F72" t="str">
            <v>II</v>
          </cell>
          <cell r="G72" t="str">
            <v>Академия л/а</v>
          </cell>
          <cell r="I72" t="str">
            <v/>
          </cell>
          <cell r="J72" t="str">
            <v>Зацепина Е.А.</v>
          </cell>
          <cell r="K72" t="str">
            <v>57,3</v>
          </cell>
        </row>
        <row r="73">
          <cell r="A73">
            <v>104</v>
          </cell>
          <cell r="B73">
            <v>559</v>
          </cell>
          <cell r="C73" t="str">
            <v>ШЕРГИН</v>
          </cell>
          <cell r="D73" t="str">
            <v>Алексей</v>
          </cell>
          <cell r="E73" t="str">
            <v>15.10.99</v>
          </cell>
          <cell r="F73" t="str">
            <v>I</v>
          </cell>
          <cell r="G73" t="str">
            <v>Адмиралтейская СДЮСШОР</v>
          </cell>
          <cell r="I73" t="str">
            <v/>
          </cell>
          <cell r="J73" t="str">
            <v>Махотин С.В.</v>
          </cell>
          <cell r="K73" t="str">
            <v>53,5</v>
          </cell>
        </row>
        <row r="74">
          <cell r="A74">
            <v>105</v>
          </cell>
          <cell r="B74">
            <v>369</v>
          </cell>
          <cell r="C74" t="str">
            <v>ТАНЫГИН</v>
          </cell>
          <cell r="D74" t="str">
            <v>Леонид</v>
          </cell>
          <cell r="E74" t="str">
            <v>21.10.98</v>
          </cell>
          <cell r="F74" t="str">
            <v>кмс</v>
          </cell>
          <cell r="G74" t="str">
            <v>Академия л/а</v>
          </cell>
          <cell r="I74" t="str">
            <v/>
          </cell>
          <cell r="J74" t="str">
            <v>Куров В.И.</v>
          </cell>
          <cell r="K74">
            <v>58.6</v>
          </cell>
        </row>
        <row r="75">
          <cell r="A75">
            <v>106</v>
          </cell>
          <cell r="B75">
            <v>698</v>
          </cell>
          <cell r="C75" t="str">
            <v>ВИЗИРОВ</v>
          </cell>
          <cell r="D75" t="str">
            <v>Александр</v>
          </cell>
          <cell r="E75" t="str">
            <v>02.11.99</v>
          </cell>
          <cell r="F75" t="str">
            <v>II</v>
          </cell>
          <cell r="G75" t="str">
            <v>ДЮСШ Манеж</v>
          </cell>
          <cell r="I75" t="str">
            <v/>
          </cell>
          <cell r="J75" t="str">
            <v>Одиноковы А.О., П.М.</v>
          </cell>
          <cell r="K75">
            <v>55</v>
          </cell>
        </row>
        <row r="76">
          <cell r="A76">
            <v>112</v>
          </cell>
          <cell r="B76">
            <v>443</v>
          </cell>
          <cell r="C76" t="str">
            <v>СТУПНИКОВ</v>
          </cell>
          <cell r="D76" t="str">
            <v>Антон</v>
          </cell>
          <cell r="E76" t="str">
            <v>00.00.99</v>
          </cell>
          <cell r="F76" t="str">
            <v>III</v>
          </cell>
          <cell r="G76" t="str">
            <v>Академия л/а</v>
          </cell>
          <cell r="I76" t="str">
            <v/>
          </cell>
          <cell r="J76" t="str">
            <v>Шекин Д.А. Бахвалова Е.А.</v>
          </cell>
          <cell r="K76" t="str">
            <v>1.00,0</v>
          </cell>
        </row>
        <row r="77">
          <cell r="A77">
            <v>113</v>
          </cell>
          <cell r="B77">
            <v>122</v>
          </cell>
          <cell r="C77" t="str">
            <v>РУМЯНЦЕВ</v>
          </cell>
          <cell r="D77" t="str">
            <v>Иван</v>
          </cell>
          <cell r="E77" t="str">
            <v>31.12.99</v>
          </cell>
          <cell r="F77" t="str">
            <v>II</v>
          </cell>
          <cell r="G77" t="str">
            <v>Московская СДЮСШОР</v>
          </cell>
          <cell r="I77" t="str">
            <v/>
          </cell>
          <cell r="J77" t="str">
            <v>Свинарев В.Н</v>
          </cell>
          <cell r="K77">
            <v>54.5</v>
          </cell>
        </row>
        <row r="78">
          <cell r="A78">
            <v>114</v>
          </cell>
          <cell r="B78">
            <v>366</v>
          </cell>
          <cell r="C78" t="str">
            <v>ВАРФОЛОМЕЕВ</v>
          </cell>
          <cell r="D78" t="str">
            <v>Ярослав</v>
          </cell>
          <cell r="E78" t="str">
            <v>18.01.99</v>
          </cell>
          <cell r="F78" t="str">
            <v>II</v>
          </cell>
          <cell r="G78" t="str">
            <v>Академия л/а</v>
          </cell>
          <cell r="I78" t="str">
            <v/>
          </cell>
          <cell r="J78" t="str">
            <v>Зацепина Е.А.</v>
          </cell>
          <cell r="K78" t="str">
            <v>58,1</v>
          </cell>
        </row>
        <row r="79">
          <cell r="A79">
            <v>115</v>
          </cell>
          <cell r="B79">
            <v>640</v>
          </cell>
          <cell r="C79" t="str">
            <v>КУРЧАНОВ</v>
          </cell>
          <cell r="D79" t="str">
            <v>Артём</v>
          </cell>
          <cell r="E79" t="str">
            <v>05.05.98</v>
          </cell>
          <cell r="F79" t="str">
            <v>II</v>
          </cell>
          <cell r="G79" t="str">
            <v>ДЮСШ "Лидер"</v>
          </cell>
          <cell r="I79" t="str">
            <v/>
          </cell>
          <cell r="J79" t="str">
            <v>Веселов А.А.</v>
          </cell>
          <cell r="K79">
            <v>56</v>
          </cell>
        </row>
      </sheetData>
      <sheetData sheetId="5">
        <row r="18">
          <cell r="A18">
            <v>11</v>
          </cell>
        </row>
      </sheetData>
      <sheetData sheetId="6">
        <row r="18">
          <cell r="A18">
            <v>11</v>
          </cell>
        </row>
      </sheetData>
      <sheetData sheetId="7">
        <row r="18">
          <cell r="A18">
            <v>11</v>
          </cell>
        </row>
      </sheetData>
      <sheetData sheetId="8">
        <row r="18">
          <cell r="A18">
            <v>11</v>
          </cell>
        </row>
      </sheetData>
      <sheetData sheetId="9">
        <row r="18">
          <cell r="A18">
            <v>13</v>
          </cell>
          <cell r="C18">
            <v>984</v>
          </cell>
          <cell r="D18" t="str">
            <v xml:space="preserve">СОКОЛОВ </v>
          </cell>
          <cell r="E18" t="str">
            <v>Антон</v>
          </cell>
          <cell r="F18" t="str">
            <v>31.05.94</v>
          </cell>
          <cell r="G18" t="str">
            <v>кмс</v>
          </cell>
          <cell r="H18" t="str">
            <v>ШВСМ</v>
          </cell>
          <cell r="L18">
            <v>0</v>
          </cell>
          <cell r="M18" t="e">
            <v>#N/A</v>
          </cell>
        </row>
        <row r="19">
          <cell r="A19">
            <v>14</v>
          </cell>
          <cell r="C19">
            <v>690</v>
          </cell>
          <cell r="D19" t="str">
            <v>МИЛОВ</v>
          </cell>
          <cell r="E19" t="str">
            <v>Никита</v>
          </cell>
          <cell r="F19" t="str">
            <v>19.02.99</v>
          </cell>
          <cell r="G19" t="str">
            <v>II</v>
          </cell>
          <cell r="H19" t="str">
            <v>ДЮСШ Манеж</v>
          </cell>
          <cell r="L19">
            <v>0</v>
          </cell>
          <cell r="M19" t="e">
            <v>#N/A</v>
          </cell>
        </row>
        <row r="20">
          <cell r="A20">
            <v>15</v>
          </cell>
          <cell r="C20">
            <v>434</v>
          </cell>
          <cell r="D20" t="str">
            <v>КОНОВАЛОВ</v>
          </cell>
          <cell r="E20" t="str">
            <v>Александр</v>
          </cell>
          <cell r="F20" t="str">
            <v>03.08.97</v>
          </cell>
          <cell r="G20" t="str">
            <v>I</v>
          </cell>
          <cell r="H20" t="str">
            <v>Академия л/а</v>
          </cell>
          <cell r="L20">
            <v>0</v>
          </cell>
          <cell r="M20" t="e">
            <v>#N/A</v>
          </cell>
        </row>
        <row r="21">
          <cell r="A21">
            <v>23</v>
          </cell>
          <cell r="C21">
            <v>439</v>
          </cell>
          <cell r="D21" t="str">
            <v>БРЯТКОВ</v>
          </cell>
          <cell r="E21" t="str">
            <v>Никита</v>
          </cell>
          <cell r="F21" t="str">
            <v>00.00.99</v>
          </cell>
          <cell r="G21" t="str">
            <v>кмс</v>
          </cell>
          <cell r="H21" t="str">
            <v>Академия л/а</v>
          </cell>
          <cell r="L21">
            <v>0</v>
          </cell>
          <cell r="M21" t="e">
            <v>#N/A</v>
          </cell>
        </row>
        <row r="22">
          <cell r="A22">
            <v>24</v>
          </cell>
          <cell r="C22">
            <v>688</v>
          </cell>
          <cell r="D22" t="str">
            <v>ШИРЯГИН</v>
          </cell>
          <cell r="E22" t="str">
            <v>Герман</v>
          </cell>
          <cell r="F22" t="str">
            <v>22.07.98</v>
          </cell>
          <cell r="G22" t="str">
            <v>кмс</v>
          </cell>
          <cell r="H22" t="str">
            <v>ДЮСШ Манеж</v>
          </cell>
          <cell r="L22">
            <v>0</v>
          </cell>
          <cell r="M22" t="e">
            <v>#N/A</v>
          </cell>
        </row>
        <row r="23">
          <cell r="A23">
            <v>25</v>
          </cell>
          <cell r="C23">
            <v>7</v>
          </cell>
          <cell r="D23" t="str">
            <v>НОВИЦКИЙ</v>
          </cell>
          <cell r="E23" t="str">
            <v>Ярослав</v>
          </cell>
          <cell r="F23" t="str">
            <v>04.04.88</v>
          </cell>
          <cell r="G23" t="str">
            <v>мс</v>
          </cell>
          <cell r="H23" t="str">
            <v>ШВСМ</v>
          </cell>
          <cell r="L23">
            <v>0</v>
          </cell>
          <cell r="M23" t="e">
            <v>#N/A</v>
          </cell>
        </row>
        <row r="24">
          <cell r="A24">
            <v>26</v>
          </cell>
          <cell r="C24">
            <v>677</v>
          </cell>
          <cell r="D24" t="str">
            <v xml:space="preserve">ПОПОВ </v>
          </cell>
          <cell r="E24" t="str">
            <v>Филипп</v>
          </cell>
          <cell r="F24" t="str">
            <v>14.06.98</v>
          </cell>
          <cell r="G24" t="str">
            <v>I</v>
          </cell>
          <cell r="H24" t="str">
            <v>ДЮСШ Манеж</v>
          </cell>
          <cell r="L24">
            <v>0</v>
          </cell>
          <cell r="M24" t="e">
            <v>#N/A</v>
          </cell>
        </row>
      </sheetData>
      <sheetData sheetId="10" refreshError="1"/>
      <sheetData sheetId="11">
        <row r="18">
          <cell r="A18">
            <v>11</v>
          </cell>
        </row>
      </sheetData>
      <sheetData sheetId="12">
        <row r="18">
          <cell r="A18">
            <v>11</v>
          </cell>
          <cell r="B18">
            <v>22</v>
          </cell>
          <cell r="C18" t="str">
            <v>РОДИОНОВ</v>
          </cell>
          <cell r="D18" t="str">
            <v>Павел</v>
          </cell>
          <cell r="E18">
            <v>33046</v>
          </cell>
          <cell r="F18" t="str">
            <v>кмс</v>
          </cell>
          <cell r="G18" t="str">
            <v>Академия л/а</v>
          </cell>
          <cell r="J18" t="str">
            <v/>
          </cell>
          <cell r="K18" t="str">
            <v>Глушак П.Б. Глушак Н.М.</v>
          </cell>
        </row>
        <row r="19">
          <cell r="A19">
            <v>12</v>
          </cell>
          <cell r="B19">
            <v>934</v>
          </cell>
          <cell r="C19" t="str">
            <v>УТКИН</v>
          </cell>
          <cell r="D19" t="str">
            <v>Илья</v>
          </cell>
          <cell r="E19" t="str">
            <v>02.02.97.</v>
          </cell>
          <cell r="F19" t="str">
            <v>I</v>
          </cell>
          <cell r="G19" t="str">
            <v>Невская СДЮСШОР</v>
          </cell>
          <cell r="J19" t="str">
            <v/>
          </cell>
          <cell r="K19" t="str">
            <v>АввакуменковаН.М.</v>
          </cell>
        </row>
        <row r="20">
          <cell r="A20">
            <v>13</v>
          </cell>
          <cell r="B20">
            <v>358</v>
          </cell>
          <cell r="C20" t="str">
            <v>ПОМОЩНИК</v>
          </cell>
          <cell r="D20" t="str">
            <v>Максим</v>
          </cell>
          <cell r="E20" t="str">
            <v>03.02.97</v>
          </cell>
          <cell r="F20" t="str">
            <v>I</v>
          </cell>
          <cell r="G20" t="str">
            <v>Академия л/а</v>
          </cell>
          <cell r="J20" t="str">
            <v/>
          </cell>
          <cell r="K20" t="str">
            <v>Глушак П.Б. Глушак Н.М.</v>
          </cell>
        </row>
        <row r="21">
          <cell r="A21">
            <v>14</v>
          </cell>
          <cell r="B21">
            <v>936</v>
          </cell>
          <cell r="C21" t="str">
            <v>КАРПЕНКОВ</v>
          </cell>
          <cell r="D21" t="str">
            <v>Никита</v>
          </cell>
          <cell r="E21" t="str">
            <v>01.01.99.</v>
          </cell>
          <cell r="F21" t="str">
            <v>I</v>
          </cell>
          <cell r="G21" t="str">
            <v>Невская СДЮСШОР</v>
          </cell>
          <cell r="J21" t="str">
            <v/>
          </cell>
          <cell r="K21" t="str">
            <v>АввакуменковаН.М.</v>
          </cell>
        </row>
        <row r="22">
          <cell r="A22">
            <v>15</v>
          </cell>
          <cell r="B22">
            <v>418</v>
          </cell>
          <cell r="C22" t="str">
            <v>ЗАБРАЛОВ</v>
          </cell>
          <cell r="D22" t="str">
            <v>Виталий</v>
          </cell>
          <cell r="E22" t="str">
            <v>18.11.96</v>
          </cell>
          <cell r="F22" t="str">
            <v>кмс</v>
          </cell>
          <cell r="G22" t="str">
            <v>Академия л/а</v>
          </cell>
          <cell r="J22" t="str">
            <v/>
          </cell>
          <cell r="K22" t="str">
            <v>Плаксин С.В.</v>
          </cell>
        </row>
        <row r="23">
          <cell r="J23" t="str">
            <v/>
          </cell>
        </row>
        <row r="24">
          <cell r="J24" t="str">
            <v/>
          </cell>
        </row>
        <row r="25">
          <cell r="J25" t="str">
            <v/>
          </cell>
        </row>
        <row r="26">
          <cell r="J26" t="str">
            <v/>
          </cell>
        </row>
        <row r="27">
          <cell r="J27" t="str">
            <v/>
          </cell>
        </row>
      </sheetData>
      <sheetData sheetId="13"/>
      <sheetData sheetId="14"/>
      <sheetData sheetId="15">
        <row r="17">
          <cell r="C17" t="str">
            <v>10 мая 2017 г.</v>
          </cell>
        </row>
      </sheetData>
      <sheetData sheetId="16">
        <row r="17">
          <cell r="C17" t="str">
            <v>12 мая 2017 г.</v>
          </cell>
        </row>
      </sheetData>
      <sheetData sheetId="17">
        <row r="17">
          <cell r="C17" t="str">
            <v>11 мая 2017 г.</v>
          </cell>
        </row>
        <row r="19">
          <cell r="B19">
            <v>104</v>
          </cell>
          <cell r="C19" t="str">
            <v xml:space="preserve">БАКУНИН </v>
          </cell>
          <cell r="D19" t="str">
            <v>Иван</v>
          </cell>
          <cell r="E19" t="str">
            <v>04.02.99</v>
          </cell>
          <cell r="F19" t="str">
            <v>II</v>
          </cell>
          <cell r="G19" t="str">
            <v>Московская СДЮСШОР</v>
          </cell>
        </row>
        <row r="20">
          <cell r="B20">
            <v>631</v>
          </cell>
          <cell r="C20" t="str">
            <v>СИМАГИН</v>
          </cell>
          <cell r="D20" t="str">
            <v>Павел</v>
          </cell>
          <cell r="E20" t="str">
            <v>07.09.99</v>
          </cell>
          <cell r="F20" t="str">
            <v>I</v>
          </cell>
          <cell r="G20" t="str">
            <v>ДЮСШ "Лидер"</v>
          </cell>
        </row>
        <row r="21">
          <cell r="B21">
            <v>246</v>
          </cell>
          <cell r="C21" t="str">
            <v>КИСЕЛЁВ</v>
          </cell>
          <cell r="D21" t="str">
            <v>Роман</v>
          </cell>
          <cell r="E21" t="str">
            <v>09.02.97</v>
          </cell>
          <cell r="F21" t="str">
            <v>кмс</v>
          </cell>
          <cell r="G21" t="str">
            <v>Выборгская СДЮСШОР</v>
          </cell>
        </row>
        <row r="22">
          <cell r="B22">
            <v>7</v>
          </cell>
          <cell r="C22" t="str">
            <v>НОВИЦКИЙ</v>
          </cell>
          <cell r="D22" t="str">
            <v>Ярослав</v>
          </cell>
          <cell r="E22" t="str">
            <v>04.04.88</v>
          </cell>
          <cell r="F22" t="str">
            <v>мс</v>
          </cell>
          <cell r="G22" t="str">
            <v>ШВСМ</v>
          </cell>
        </row>
      </sheetData>
      <sheetData sheetId="18">
        <row r="17">
          <cell r="C17" t="str">
            <v>10 мая 2017 г.</v>
          </cell>
        </row>
      </sheetData>
      <sheetData sheetId="19">
        <row r="17">
          <cell r="C17" t="str">
            <v>12 мая 2017 г.</v>
          </cell>
        </row>
      </sheetData>
      <sheetData sheetId="20">
        <row r="17">
          <cell r="C17" t="str">
            <v>10 мая 2017 г.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00Д"/>
      <sheetName val="100мДфин"/>
      <sheetName val="200Д"/>
      <sheetName val="200мДфин"/>
      <sheetName val="400Д"/>
      <sheetName val="800Д"/>
      <sheetName val="1500Д"/>
      <sheetName val="3000Д"/>
      <sheetName val="100сбД"/>
      <sheetName val="100сбДфин"/>
      <sheetName val="400сбД"/>
      <sheetName val="2000спД"/>
      <sheetName val="ВысД"/>
      <sheetName val="ШесД"/>
      <sheetName val="ДлД"/>
      <sheetName val="ТрД"/>
      <sheetName val="ДисД"/>
      <sheetName val="МолД"/>
      <sheetName val="КопД"/>
      <sheetName val="ЯдД"/>
    </sheetNames>
    <sheetDataSet>
      <sheetData sheetId="0">
        <row r="18">
          <cell r="A18">
            <v>13</v>
          </cell>
        </row>
      </sheetData>
      <sheetData sheetId="1" refreshError="1"/>
      <sheetData sheetId="2">
        <row r="18">
          <cell r="A18">
            <v>11</v>
          </cell>
        </row>
      </sheetData>
      <sheetData sheetId="3" refreshError="1"/>
      <sheetData sheetId="4">
        <row r="18">
          <cell r="A18">
            <v>11</v>
          </cell>
          <cell r="B18">
            <v>742</v>
          </cell>
          <cell r="C18" t="str">
            <v xml:space="preserve">КЛИМОВА </v>
          </cell>
          <cell r="D18" t="str">
            <v>Ульяна</v>
          </cell>
          <cell r="E18" t="str">
            <v>08.07.00</v>
          </cell>
          <cell r="F18" t="str">
            <v>III</v>
          </cell>
          <cell r="G18" t="str">
            <v>Кировская СДЮСШОР</v>
          </cell>
          <cell r="I18" t="str">
            <v/>
          </cell>
          <cell r="J18" t="str">
            <v>Виленский Е.А.</v>
          </cell>
          <cell r="K18" t="str">
            <v>1.01,10</v>
          </cell>
        </row>
        <row r="19">
          <cell r="A19">
            <v>12</v>
          </cell>
          <cell r="B19">
            <v>655</v>
          </cell>
          <cell r="C19" t="str">
            <v>БЕЖЕНЦЕВА</v>
          </cell>
          <cell r="D19" t="str">
            <v>Анастасия</v>
          </cell>
          <cell r="E19" t="str">
            <v>16.04.00</v>
          </cell>
          <cell r="F19" t="str">
            <v>I</v>
          </cell>
          <cell r="G19" t="str">
            <v>ДЮСШ Манеж</v>
          </cell>
          <cell r="I19" t="str">
            <v/>
          </cell>
          <cell r="J19" t="str">
            <v>Одиноковы А.О., П.М., Гусева Т.Б.</v>
          </cell>
          <cell r="K19" t="str">
            <v>1.02,00</v>
          </cell>
        </row>
        <row r="20">
          <cell r="A20">
            <v>13</v>
          </cell>
          <cell r="B20">
            <v>367</v>
          </cell>
          <cell r="C20" t="str">
            <v>САМОХИНА</v>
          </cell>
          <cell r="D20" t="str">
            <v>Софья</v>
          </cell>
          <cell r="E20" t="str">
            <v>20.06.01</v>
          </cell>
          <cell r="F20" t="str">
            <v>I</v>
          </cell>
          <cell r="G20" t="str">
            <v>Академия л/а-1</v>
          </cell>
          <cell r="I20" t="str">
            <v/>
          </cell>
          <cell r="J20" t="str">
            <v>Назаров И.Н.</v>
          </cell>
          <cell r="K20">
            <v>58.23</v>
          </cell>
        </row>
        <row r="21">
          <cell r="A21">
            <v>14</v>
          </cell>
          <cell r="B21">
            <v>211</v>
          </cell>
          <cell r="C21" t="str">
            <v>ВИКТОРОВА</v>
          </cell>
          <cell r="D21" t="str">
            <v>Ольга</v>
          </cell>
          <cell r="E21" t="str">
            <v>04.05.00</v>
          </cell>
          <cell r="F21" t="str">
            <v>кмс</v>
          </cell>
          <cell r="G21" t="str">
            <v>Выборгская СДЮСШОР-1</v>
          </cell>
          <cell r="I21" t="str">
            <v/>
          </cell>
          <cell r="J21" t="str">
            <v>Шекин Д.А.-Бахвалова Е.А.</v>
          </cell>
          <cell r="K21">
            <v>57.5</v>
          </cell>
        </row>
        <row r="22">
          <cell r="A22">
            <v>15</v>
          </cell>
          <cell r="B22">
            <v>150</v>
          </cell>
          <cell r="C22" t="str">
            <v>ТИШКИНА</v>
          </cell>
          <cell r="D22" t="str">
            <v>Анастасия</v>
          </cell>
          <cell r="E22" t="str">
            <v>28.04.00</v>
          </cell>
          <cell r="F22" t="str">
            <v>I</v>
          </cell>
          <cell r="G22" t="str">
            <v>Московская СДЮСШОР-1</v>
          </cell>
          <cell r="I22" t="str">
            <v/>
          </cell>
          <cell r="J22" t="str">
            <v>Жолнерович, Сидункова</v>
          </cell>
          <cell r="K22">
            <v>59.2</v>
          </cell>
        </row>
        <row r="23">
          <cell r="A23">
            <v>16</v>
          </cell>
          <cell r="B23">
            <v>416</v>
          </cell>
          <cell r="C23" t="str">
            <v>СЕРЕБРЯКОВА</v>
          </cell>
          <cell r="D23" t="str">
            <v>Елизавета</v>
          </cell>
          <cell r="E23" t="str">
            <v>02.05.00</v>
          </cell>
          <cell r="F23" t="str">
            <v>I</v>
          </cell>
          <cell r="G23" t="str">
            <v>Академия л/а-2</v>
          </cell>
          <cell r="I23" t="str">
            <v/>
          </cell>
          <cell r="J23" t="str">
            <v>Ворохобко Т.Л. Михайлов А.А.</v>
          </cell>
        </row>
        <row r="24">
          <cell r="A24">
            <v>21</v>
          </cell>
          <cell r="B24">
            <v>492</v>
          </cell>
          <cell r="C24" t="str">
            <v xml:space="preserve">БУЗЫЛЕВА </v>
          </cell>
          <cell r="D24" t="str">
            <v>Милена</v>
          </cell>
          <cell r="E24" t="str">
            <v>29.06.01</v>
          </cell>
          <cell r="F24" t="str">
            <v>1юн</v>
          </cell>
          <cell r="G24" t="str">
            <v>ЦФКСиЗ Московского р-на</v>
          </cell>
          <cell r="I24" t="str">
            <v/>
          </cell>
          <cell r="J24" t="str">
            <v>Липский А.И.</v>
          </cell>
          <cell r="K24" t="str">
            <v>1.05,0</v>
          </cell>
        </row>
        <row r="25">
          <cell r="A25">
            <v>22</v>
          </cell>
          <cell r="B25">
            <v>151</v>
          </cell>
          <cell r="C25" t="str">
            <v>ШЕПЕЛЕВА</v>
          </cell>
          <cell r="D25" t="str">
            <v>София</v>
          </cell>
          <cell r="E25" t="str">
            <v>27.01.01</v>
          </cell>
          <cell r="F25" t="str">
            <v>I</v>
          </cell>
          <cell r="G25" t="str">
            <v>Московская СДЮСШОР-1</v>
          </cell>
          <cell r="I25" t="str">
            <v/>
          </cell>
          <cell r="J25" t="str">
            <v>Лотова Э.В.</v>
          </cell>
          <cell r="K25" t="str">
            <v>1.02,3</v>
          </cell>
        </row>
        <row r="26">
          <cell r="A26">
            <v>23</v>
          </cell>
          <cell r="B26">
            <v>200</v>
          </cell>
          <cell r="C26" t="str">
            <v>ПОТАПОВА</v>
          </cell>
          <cell r="D26" t="str">
            <v>Яна</v>
          </cell>
          <cell r="E26" t="str">
            <v>18.02.00</v>
          </cell>
          <cell r="F26" t="str">
            <v>I</v>
          </cell>
          <cell r="G26" t="str">
            <v>Выборгская СДЮСШОР-1</v>
          </cell>
          <cell r="I26" t="str">
            <v/>
          </cell>
          <cell r="J26" t="str">
            <v>Агарков В.Н.-Пономарёв В.В.</v>
          </cell>
          <cell r="K26" t="str">
            <v>1.01,0</v>
          </cell>
        </row>
        <row r="27">
          <cell r="A27">
            <v>24</v>
          </cell>
          <cell r="B27">
            <v>154</v>
          </cell>
          <cell r="C27" t="str">
            <v>ПИНЧУК</v>
          </cell>
          <cell r="D27" t="str">
            <v>Нина</v>
          </cell>
          <cell r="E27" t="str">
            <v>08.09.00</v>
          </cell>
          <cell r="F27" t="str">
            <v>I</v>
          </cell>
          <cell r="G27" t="str">
            <v>Московская СДЮСШОР-1</v>
          </cell>
          <cell r="I27" t="str">
            <v/>
          </cell>
          <cell r="J27" t="str">
            <v>Лотова Э.В.</v>
          </cell>
          <cell r="K27" t="str">
            <v>1.00,0</v>
          </cell>
        </row>
        <row r="28">
          <cell r="A28">
            <v>25</v>
          </cell>
          <cell r="B28">
            <v>472</v>
          </cell>
          <cell r="C28" t="str">
            <v xml:space="preserve">НЕКРАСОВА </v>
          </cell>
          <cell r="D28" t="str">
            <v>Дарья</v>
          </cell>
          <cell r="E28" t="str">
            <v>10.02.00</v>
          </cell>
          <cell r="F28" t="str">
            <v>I</v>
          </cell>
          <cell r="G28" t="str">
            <v>ЦФКСиЗ Московского р-на</v>
          </cell>
          <cell r="I28" t="str">
            <v/>
          </cell>
          <cell r="J28" t="str">
            <v>Гадасин В.Б.</v>
          </cell>
          <cell r="K28" t="str">
            <v>1.01,85</v>
          </cell>
        </row>
        <row r="29">
          <cell r="A29">
            <v>26</v>
          </cell>
          <cell r="B29">
            <v>34</v>
          </cell>
          <cell r="C29" t="str">
            <v>ПРИМАКИНА</v>
          </cell>
          <cell r="D29" t="str">
            <v>Анастасия</v>
          </cell>
          <cell r="E29" t="str">
            <v>02.05.00</v>
          </cell>
          <cell r="F29" t="str">
            <v>II</v>
          </cell>
          <cell r="G29" t="str">
            <v xml:space="preserve">В/островская ДЮСШ </v>
          </cell>
          <cell r="I29" t="str">
            <v/>
          </cell>
          <cell r="J29" t="str">
            <v>Большакова Е.С.</v>
          </cell>
          <cell r="K29" t="str">
            <v>1.04,0</v>
          </cell>
        </row>
        <row r="30">
          <cell r="A30">
            <v>31</v>
          </cell>
          <cell r="B30">
            <v>113</v>
          </cell>
          <cell r="C30" t="str">
            <v>ПУГАЧЕВА</v>
          </cell>
          <cell r="D30" t="str">
            <v>Валентина</v>
          </cell>
          <cell r="E30" t="str">
            <v>06.09.00</v>
          </cell>
          <cell r="F30" t="str">
            <v>III</v>
          </cell>
          <cell r="G30" t="str">
            <v>Московская СДЮСШОР-1</v>
          </cell>
          <cell r="I30" t="str">
            <v/>
          </cell>
          <cell r="J30" t="str">
            <v>Свинарев В.Н.</v>
          </cell>
          <cell r="K30" t="str">
            <v>1.06,8</v>
          </cell>
        </row>
        <row r="31">
          <cell r="A31">
            <v>32</v>
          </cell>
          <cell r="B31">
            <v>53</v>
          </cell>
          <cell r="C31" t="str">
            <v>КАПУСТИНА</v>
          </cell>
          <cell r="D31" t="str">
            <v>Екатерина</v>
          </cell>
          <cell r="E31" t="str">
            <v>13.12.01</v>
          </cell>
          <cell r="F31" t="str">
            <v>II</v>
          </cell>
          <cell r="G31" t="str">
            <v>Центральная СДЮСШОР</v>
          </cell>
          <cell r="I31" t="str">
            <v/>
          </cell>
          <cell r="J31" t="str">
            <v>Алексеева С.Л.</v>
          </cell>
          <cell r="K31" t="str">
            <v>1.04,0</v>
          </cell>
        </row>
        <row r="32">
          <cell r="A32">
            <v>33</v>
          </cell>
          <cell r="B32">
            <v>288</v>
          </cell>
          <cell r="C32" t="str">
            <v>ВЫГОНОВА</v>
          </cell>
          <cell r="D32" t="str">
            <v>Елизавета</v>
          </cell>
          <cell r="E32" t="str">
            <v>22.04.00</v>
          </cell>
          <cell r="F32" t="str">
            <v>I</v>
          </cell>
          <cell r="G32" t="str">
            <v>Выборгская СДЮСШОР-1</v>
          </cell>
          <cell r="I32" t="str">
            <v/>
          </cell>
          <cell r="J32" t="str">
            <v>Агарков В.Н.-Пономарёв В.В.</v>
          </cell>
          <cell r="K32" t="str">
            <v>1.01,2</v>
          </cell>
        </row>
        <row r="33">
          <cell r="A33">
            <v>34</v>
          </cell>
          <cell r="B33">
            <v>198</v>
          </cell>
          <cell r="C33" t="str">
            <v>ТИХОНОВА</v>
          </cell>
          <cell r="D33" t="str">
            <v>Вероника</v>
          </cell>
          <cell r="E33" t="str">
            <v>12.01.00</v>
          </cell>
          <cell r="F33" t="str">
            <v>I</v>
          </cell>
          <cell r="G33" t="str">
            <v>Московская СДЮСШОР-1</v>
          </cell>
          <cell r="I33" t="str">
            <v/>
          </cell>
          <cell r="J33" t="str">
            <v>Свинарев В.Н.</v>
          </cell>
          <cell r="K33" t="str">
            <v>1.04,0</v>
          </cell>
        </row>
        <row r="34">
          <cell r="A34">
            <v>35</v>
          </cell>
          <cell r="B34">
            <v>939</v>
          </cell>
          <cell r="C34" t="str">
            <v>ПЕТКЕВИЧ</v>
          </cell>
          <cell r="D34" t="str">
            <v>Алиса</v>
          </cell>
          <cell r="E34" t="str">
            <v>23.05.01</v>
          </cell>
          <cell r="F34" t="str">
            <v>I</v>
          </cell>
          <cell r="G34" t="str">
            <v>Невская СДЮСШОР-1</v>
          </cell>
          <cell r="I34" t="str">
            <v/>
          </cell>
          <cell r="J34" t="str">
            <v>Петкевич Е.В</v>
          </cell>
          <cell r="K34" t="str">
            <v>1,02.0</v>
          </cell>
        </row>
        <row r="35">
          <cell r="A35">
            <v>36</v>
          </cell>
          <cell r="B35">
            <v>245</v>
          </cell>
          <cell r="C35" t="str">
            <v>ЛЕБЕДЕВА</v>
          </cell>
          <cell r="D35" t="str">
            <v>Вероника</v>
          </cell>
          <cell r="E35" t="str">
            <v>10.10.00</v>
          </cell>
          <cell r="F35" t="str">
            <v>II</v>
          </cell>
          <cell r="G35" t="str">
            <v>Выборгская СДЮСШОР-2</v>
          </cell>
          <cell r="I35" t="str">
            <v/>
          </cell>
          <cell r="J35" t="str">
            <v>Агарков В.Н.-Пономарёв В.В.</v>
          </cell>
          <cell r="K35" t="str">
            <v>1.05,2</v>
          </cell>
        </row>
        <row r="36">
          <cell r="A36">
            <v>42</v>
          </cell>
          <cell r="B36">
            <v>207</v>
          </cell>
          <cell r="C36" t="str">
            <v>ПЕТРОВА</v>
          </cell>
          <cell r="D36" t="str">
            <v>Наталья</v>
          </cell>
          <cell r="E36" t="str">
            <v>06.10.00</v>
          </cell>
          <cell r="F36" t="str">
            <v>II</v>
          </cell>
          <cell r="G36" t="str">
            <v>Выборгская СДЮСШОР-1</v>
          </cell>
          <cell r="I36" t="str">
            <v/>
          </cell>
          <cell r="J36" t="str">
            <v>Зверева Т.Г.</v>
          </cell>
          <cell r="K36" t="str">
            <v>1.03,5</v>
          </cell>
        </row>
        <row r="37">
          <cell r="A37">
            <v>43</v>
          </cell>
          <cell r="B37">
            <v>30</v>
          </cell>
          <cell r="C37" t="str">
            <v>ПОЛЕЦКИХ</v>
          </cell>
          <cell r="D37" t="str">
            <v>Анна</v>
          </cell>
          <cell r="E37" t="str">
            <v>01.02.01</v>
          </cell>
          <cell r="F37" t="str">
            <v>II</v>
          </cell>
          <cell r="G37" t="str">
            <v xml:space="preserve">В/островская ДЮСШ </v>
          </cell>
          <cell r="I37" t="str">
            <v/>
          </cell>
          <cell r="J37" t="str">
            <v>Большакова Е.С.</v>
          </cell>
          <cell r="K37" t="str">
            <v>1.06,0</v>
          </cell>
        </row>
        <row r="38">
          <cell r="A38">
            <v>44</v>
          </cell>
          <cell r="B38">
            <v>907</v>
          </cell>
          <cell r="C38" t="str">
            <v>ВЛАСОВА</v>
          </cell>
          <cell r="D38" t="str">
            <v>Елизавета</v>
          </cell>
          <cell r="E38" t="str">
            <v>07.05.01</v>
          </cell>
          <cell r="F38" t="str">
            <v>II</v>
          </cell>
          <cell r="G38" t="str">
            <v>Невская СДЮСШОР-1</v>
          </cell>
          <cell r="I38" t="str">
            <v/>
          </cell>
          <cell r="J38" t="str">
            <v>Никитина Н.Н.</v>
          </cell>
          <cell r="K38" t="str">
            <v>1,04.0</v>
          </cell>
        </row>
        <row r="39">
          <cell r="A39">
            <v>45</v>
          </cell>
          <cell r="B39">
            <v>257</v>
          </cell>
          <cell r="C39" t="str">
            <v>ГИСС</v>
          </cell>
          <cell r="D39" t="str">
            <v>Арина</v>
          </cell>
          <cell r="E39" t="str">
            <v>08.12.00</v>
          </cell>
          <cell r="F39" t="str">
            <v>II</v>
          </cell>
          <cell r="G39" t="str">
            <v>Выборгская СДЮСШОР-2</v>
          </cell>
          <cell r="I39" t="str">
            <v/>
          </cell>
          <cell r="J39" t="str">
            <v>Агарков В.Н.-Пономарёв В.В.</v>
          </cell>
          <cell r="K39" t="str">
            <v>1.05,0</v>
          </cell>
        </row>
        <row r="40">
          <cell r="A40">
            <v>46</v>
          </cell>
          <cell r="B40">
            <v>691</v>
          </cell>
          <cell r="C40" t="str">
            <v>КОМАРОВА</v>
          </cell>
          <cell r="D40" t="str">
            <v>Дарья</v>
          </cell>
          <cell r="E40" t="str">
            <v>17.12.00</v>
          </cell>
          <cell r="F40" t="str">
            <v>I</v>
          </cell>
          <cell r="G40" t="str">
            <v>ДЮСШ Манеж</v>
          </cell>
          <cell r="I40" t="str">
            <v/>
          </cell>
          <cell r="J40" t="str">
            <v>Одиноковы А.О., П.М., Макаревич С.В.</v>
          </cell>
          <cell r="K40" t="str">
            <v>1.05,00</v>
          </cell>
        </row>
        <row r="41">
          <cell r="A41">
            <v>52</v>
          </cell>
          <cell r="B41">
            <v>625</v>
          </cell>
          <cell r="C41" t="str">
            <v>ВОЛКОВА</v>
          </cell>
          <cell r="D41" t="str">
            <v>Дарья</v>
          </cell>
          <cell r="E41" t="str">
            <v>03.06.01</v>
          </cell>
          <cell r="F41" t="str">
            <v>III</v>
          </cell>
          <cell r="G41" t="str">
            <v>Калининская ДЮСШ</v>
          </cell>
          <cell r="I41" t="str">
            <v/>
          </cell>
          <cell r="J41" t="str">
            <v>Велескевич В.П.</v>
          </cell>
          <cell r="K41" t="str">
            <v>1.07,20</v>
          </cell>
        </row>
        <row r="42">
          <cell r="A42">
            <v>53</v>
          </cell>
          <cell r="B42">
            <v>214</v>
          </cell>
          <cell r="C42" t="str">
            <v>БАБУШКИНА</v>
          </cell>
          <cell r="D42" t="str">
            <v>Верника</v>
          </cell>
          <cell r="E42" t="str">
            <v>20.05.01</v>
          </cell>
          <cell r="F42" t="str">
            <v>II</v>
          </cell>
          <cell r="G42" t="str">
            <v>Выборгская СДЮСШОР-1</v>
          </cell>
          <cell r="I42" t="str">
            <v/>
          </cell>
          <cell r="J42" t="str">
            <v>Агарков В.Н.-Пономарёв В.В.</v>
          </cell>
          <cell r="K42" t="str">
            <v>1.04,5</v>
          </cell>
        </row>
        <row r="43">
          <cell r="A43">
            <v>54</v>
          </cell>
          <cell r="B43">
            <v>155</v>
          </cell>
          <cell r="C43" t="str">
            <v>МИРОНОВА</v>
          </cell>
          <cell r="D43" t="str">
            <v>Екатерина</v>
          </cell>
          <cell r="E43" t="str">
            <v>14.05.01</v>
          </cell>
          <cell r="F43" t="str">
            <v>II</v>
          </cell>
          <cell r="G43" t="str">
            <v>Московская СДЮСШОР-1</v>
          </cell>
          <cell r="I43" t="str">
            <v/>
          </cell>
          <cell r="J43" t="str">
            <v>Слинкина Е.Н.</v>
          </cell>
          <cell r="K43" t="str">
            <v>1.05,0</v>
          </cell>
        </row>
        <row r="44">
          <cell r="A44">
            <v>55</v>
          </cell>
          <cell r="B44">
            <v>203</v>
          </cell>
          <cell r="C44" t="str">
            <v>ШИКОЛИНА</v>
          </cell>
          <cell r="D44" t="str">
            <v>Елизавета</v>
          </cell>
          <cell r="E44" t="str">
            <v>15.07.00</v>
          </cell>
          <cell r="F44" t="str">
            <v>III</v>
          </cell>
          <cell r="G44" t="str">
            <v>Выборгская СДЮСШОР-2</v>
          </cell>
          <cell r="I44" t="str">
            <v/>
          </cell>
          <cell r="J44" t="str">
            <v>Шекин Д.А.-Бахвалова Е.А.</v>
          </cell>
        </row>
        <row r="45">
          <cell r="A45">
            <v>56</v>
          </cell>
          <cell r="B45">
            <v>641</v>
          </cell>
          <cell r="C45" t="str">
            <v>ДУГАНОВА</v>
          </cell>
          <cell r="D45" t="str">
            <v>Екатерина</v>
          </cell>
          <cell r="E45" t="str">
            <v>22.12.01</v>
          </cell>
          <cell r="F45" t="str">
            <v>III</v>
          </cell>
          <cell r="G45" t="str">
            <v>ДЮСШ "Лидер"</v>
          </cell>
          <cell r="I45" t="str">
            <v/>
          </cell>
          <cell r="J45" t="str">
            <v>Веселов А.А. Садовников В.В.</v>
          </cell>
          <cell r="K45" t="str">
            <v>1.07,0</v>
          </cell>
        </row>
        <row r="46">
          <cell r="A46">
            <v>62</v>
          </cell>
          <cell r="B46">
            <v>422</v>
          </cell>
          <cell r="C46" t="str">
            <v>ВИТКО</v>
          </cell>
          <cell r="D46" t="str">
            <v>Алина</v>
          </cell>
          <cell r="E46" t="str">
            <v>08.09.00</v>
          </cell>
          <cell r="F46" t="str">
            <v>II</v>
          </cell>
          <cell r="G46" t="str">
            <v>Академия л/а-1</v>
          </cell>
          <cell r="I46" t="str">
            <v/>
          </cell>
          <cell r="J46" t="str">
            <v>Зацепина Е.А.</v>
          </cell>
          <cell r="K46" t="str">
            <v>1.10,0</v>
          </cell>
        </row>
        <row r="47">
          <cell r="A47">
            <v>63</v>
          </cell>
          <cell r="B47">
            <v>564</v>
          </cell>
          <cell r="C47" t="str">
            <v xml:space="preserve">КНЯЗЕВА </v>
          </cell>
          <cell r="D47" t="str">
            <v>Татьяна</v>
          </cell>
          <cell r="E47" t="str">
            <v>30.01.00</v>
          </cell>
          <cell r="F47" t="str">
            <v>III</v>
          </cell>
          <cell r="G47" t="str">
            <v>Адмиралтейская СДЮСШОР-1</v>
          </cell>
          <cell r="I47" t="str">
            <v/>
          </cell>
          <cell r="J47" t="str">
            <v>Сафонов И.Н., Новосельцева А.В.</v>
          </cell>
        </row>
        <row r="48">
          <cell r="A48">
            <v>64</v>
          </cell>
          <cell r="B48">
            <v>276</v>
          </cell>
          <cell r="C48" t="str">
            <v>ГЛУЩЕНКО</v>
          </cell>
          <cell r="D48" t="str">
            <v>Александра</v>
          </cell>
          <cell r="E48" t="str">
            <v>23.10.00</v>
          </cell>
          <cell r="F48" t="str">
            <v>II</v>
          </cell>
          <cell r="G48" t="str">
            <v>Выборгская СДЮСШОР-2</v>
          </cell>
          <cell r="I48" t="str">
            <v/>
          </cell>
          <cell r="J48" t="str">
            <v>Агарков В.Н.-Пономарёв В.В.</v>
          </cell>
          <cell r="K48" t="str">
            <v>1.05,0</v>
          </cell>
        </row>
        <row r="49">
          <cell r="A49">
            <v>65</v>
          </cell>
          <cell r="B49">
            <v>762</v>
          </cell>
          <cell r="C49" t="str">
            <v>ПАСТЫРЬ</v>
          </cell>
          <cell r="D49" t="str">
            <v>Вероника</v>
          </cell>
          <cell r="E49" t="str">
            <v>09.10.01</v>
          </cell>
          <cell r="F49" t="str">
            <v>II</v>
          </cell>
          <cell r="G49" t="str">
            <v xml:space="preserve">Пушкинская СДЮШОР </v>
          </cell>
          <cell r="I49" t="str">
            <v/>
          </cell>
          <cell r="J49" t="str">
            <v>Юдин П.Б.</v>
          </cell>
          <cell r="K49">
            <v>1.06</v>
          </cell>
        </row>
        <row r="50">
          <cell r="A50">
            <v>66</v>
          </cell>
          <cell r="B50">
            <v>167</v>
          </cell>
          <cell r="C50" t="str">
            <v>СМИРНОВА</v>
          </cell>
          <cell r="D50" t="str">
            <v>Варвара</v>
          </cell>
          <cell r="E50" t="str">
            <v>04.11.00</v>
          </cell>
          <cell r="F50" t="str">
            <v>III</v>
          </cell>
          <cell r="G50" t="str">
            <v>Московская СДЮСШОР-1</v>
          </cell>
          <cell r="I50" t="str">
            <v/>
          </cell>
          <cell r="J50" t="str">
            <v>Плавкова Е.Д.</v>
          </cell>
          <cell r="K50" t="str">
            <v>1.07,0</v>
          </cell>
        </row>
        <row r="51">
          <cell r="A51">
            <v>72</v>
          </cell>
          <cell r="B51">
            <v>242</v>
          </cell>
          <cell r="C51" t="str">
            <v>ДЮДИНА</v>
          </cell>
          <cell r="D51" t="str">
            <v>Александра</v>
          </cell>
          <cell r="E51" t="str">
            <v>23.04.01</v>
          </cell>
          <cell r="F51" t="str">
            <v>II</v>
          </cell>
          <cell r="G51" t="str">
            <v>Выборгская СДЮСШОР-1</v>
          </cell>
          <cell r="I51" t="str">
            <v/>
          </cell>
          <cell r="J51" t="str">
            <v>Агарков В.Н.-Пономарёв В.В.</v>
          </cell>
          <cell r="K51" t="str">
            <v>1.05,0</v>
          </cell>
        </row>
        <row r="52">
          <cell r="A52">
            <v>73</v>
          </cell>
          <cell r="B52">
            <v>138</v>
          </cell>
          <cell r="C52" t="str">
            <v>СЕМЕНОВА</v>
          </cell>
          <cell r="D52" t="str">
            <v>Александра</v>
          </cell>
          <cell r="E52" t="str">
            <v>17.12.00</v>
          </cell>
          <cell r="F52" t="str">
            <v>III</v>
          </cell>
          <cell r="G52" t="str">
            <v>Московская СДЮСШОР-1</v>
          </cell>
          <cell r="I52" t="str">
            <v/>
          </cell>
          <cell r="J52" t="str">
            <v>Бурова А.В.</v>
          </cell>
          <cell r="K52" t="str">
            <v>1.08,0</v>
          </cell>
        </row>
        <row r="53">
          <cell r="A53">
            <v>74</v>
          </cell>
          <cell r="B53">
            <v>717</v>
          </cell>
          <cell r="C53" t="str">
            <v>ГЕРДО</v>
          </cell>
          <cell r="D53" t="str">
            <v>Виктория</v>
          </cell>
          <cell r="E53" t="str">
            <v>04.05.00</v>
          </cell>
          <cell r="F53" t="str">
            <v>III</v>
          </cell>
          <cell r="G53" t="str">
            <v>Кировская СДЮСШОР</v>
          </cell>
          <cell r="I53" t="str">
            <v/>
          </cell>
          <cell r="J53" t="str">
            <v>Виленский Е.А.</v>
          </cell>
          <cell r="K53" t="str">
            <v>1.08,87</v>
          </cell>
        </row>
        <row r="54">
          <cell r="A54">
            <v>75</v>
          </cell>
          <cell r="B54">
            <v>655</v>
          </cell>
          <cell r="C54" t="str">
            <v>БЕСПАЛОВА</v>
          </cell>
          <cell r="D54" t="str">
            <v>Александра</v>
          </cell>
          <cell r="E54" t="str">
            <v>19.04.01</v>
          </cell>
          <cell r="F54" t="str">
            <v>III</v>
          </cell>
          <cell r="G54" t="str">
            <v>ДЮСШ Манеж</v>
          </cell>
          <cell r="I54" t="str">
            <v/>
          </cell>
          <cell r="J54" t="str">
            <v>Галаган-Трубеева Л.Б.</v>
          </cell>
          <cell r="K54" t="str">
            <v>1.07,00</v>
          </cell>
        </row>
        <row r="55">
          <cell r="A55">
            <v>76</v>
          </cell>
          <cell r="B55">
            <v>525</v>
          </cell>
          <cell r="C55" t="str">
            <v xml:space="preserve">СМИРНОВА </v>
          </cell>
          <cell r="D55" t="str">
            <v>Эмилия</v>
          </cell>
          <cell r="E55" t="str">
            <v>19.12.01</v>
          </cell>
          <cell r="F55" t="str">
            <v>II</v>
          </cell>
          <cell r="G55" t="str">
            <v>Адмиралтейская СДЮСШОР-1</v>
          </cell>
          <cell r="I55" t="str">
            <v/>
          </cell>
          <cell r="J55" t="str">
            <v>Винник А.В</v>
          </cell>
        </row>
        <row r="56">
          <cell r="A56">
            <v>82</v>
          </cell>
          <cell r="B56">
            <v>526</v>
          </cell>
          <cell r="C56" t="str">
            <v xml:space="preserve">АПОЛЛОНОВА </v>
          </cell>
          <cell r="D56" t="str">
            <v>Валерия</v>
          </cell>
          <cell r="E56" t="str">
            <v>31.05.00</v>
          </cell>
          <cell r="F56" t="str">
            <v>III</v>
          </cell>
          <cell r="G56" t="str">
            <v>Адмиралтейская СДЮСШОР-1</v>
          </cell>
          <cell r="I56" t="str">
            <v/>
          </cell>
          <cell r="J56" t="str">
            <v>Винник А.В</v>
          </cell>
        </row>
        <row r="57">
          <cell r="A57">
            <v>83</v>
          </cell>
          <cell r="B57">
            <v>281</v>
          </cell>
          <cell r="C57" t="str">
            <v>КЛЕПИКОВА</v>
          </cell>
          <cell r="D57" t="str">
            <v>Мария</v>
          </cell>
          <cell r="E57" t="str">
            <v>15.04.01</v>
          </cell>
          <cell r="F57" t="str">
            <v>II</v>
          </cell>
          <cell r="G57" t="str">
            <v>Выборгская СДЮСШОР-1</v>
          </cell>
          <cell r="I57" t="str">
            <v/>
          </cell>
          <cell r="J57" t="str">
            <v>Зверева Т.Г.</v>
          </cell>
          <cell r="K57" t="str">
            <v>1.06,2</v>
          </cell>
        </row>
        <row r="58">
          <cell r="A58">
            <v>84</v>
          </cell>
          <cell r="B58">
            <v>423</v>
          </cell>
          <cell r="C58" t="str">
            <v>СВИЩЁВА</v>
          </cell>
          <cell r="D58" t="str">
            <v>Елизавета</v>
          </cell>
          <cell r="E58" t="str">
            <v>22.05.01</v>
          </cell>
          <cell r="F58" t="str">
            <v>III</v>
          </cell>
          <cell r="G58" t="str">
            <v>Академия л/а-1</v>
          </cell>
          <cell r="I58" t="str">
            <v/>
          </cell>
          <cell r="J58" t="str">
            <v>Шеронова Н.П. Колопотина С.В.</v>
          </cell>
          <cell r="K58" t="str">
            <v>1.09,0</v>
          </cell>
        </row>
        <row r="59">
          <cell r="A59">
            <v>85</v>
          </cell>
          <cell r="B59">
            <v>656</v>
          </cell>
          <cell r="C59" t="str">
            <v>МАТВЕЕВА</v>
          </cell>
          <cell r="D59" t="str">
            <v>Ангелина</v>
          </cell>
          <cell r="E59" t="str">
            <v>04.04.01</v>
          </cell>
          <cell r="F59" t="str">
            <v>I</v>
          </cell>
          <cell r="G59" t="str">
            <v>ДЮСШ Манеж</v>
          </cell>
          <cell r="I59" t="str">
            <v/>
          </cell>
          <cell r="J59" t="str">
            <v>Одиноковы А.О., П.М., Петров А.Г.</v>
          </cell>
          <cell r="K59" t="str">
            <v>1.05,00</v>
          </cell>
        </row>
        <row r="60">
          <cell r="A60">
            <v>86</v>
          </cell>
          <cell r="B60">
            <v>524</v>
          </cell>
          <cell r="C60" t="str">
            <v xml:space="preserve">МАСАРСКАЯ </v>
          </cell>
          <cell r="D60" t="str">
            <v>Кристина</v>
          </cell>
          <cell r="E60" t="str">
            <v>07.09.01</v>
          </cell>
          <cell r="F60" t="str">
            <v>III</v>
          </cell>
          <cell r="G60" t="str">
            <v>Адмиралтейская СДЮСШОР-1</v>
          </cell>
          <cell r="I60" t="str">
            <v/>
          </cell>
          <cell r="J60" t="str">
            <v>Сафонов И.Н., Новосельцева А.В.</v>
          </cell>
        </row>
        <row r="94">
          <cell r="I94" t="str">
            <v/>
          </cell>
        </row>
      </sheetData>
      <sheetData sheetId="5">
        <row r="18">
          <cell r="A18">
            <v>11</v>
          </cell>
        </row>
      </sheetData>
      <sheetData sheetId="6">
        <row r="18">
          <cell r="A18">
            <v>11</v>
          </cell>
        </row>
      </sheetData>
      <sheetData sheetId="7">
        <row r="18">
          <cell r="A18">
            <v>11</v>
          </cell>
        </row>
      </sheetData>
      <sheetData sheetId="8">
        <row r="18">
          <cell r="A18">
            <v>13</v>
          </cell>
          <cell r="C18">
            <v>445</v>
          </cell>
          <cell r="D18" t="str">
            <v>КОЛЕСНИКОВА</v>
          </cell>
          <cell r="E18" t="str">
            <v>Екатерина</v>
          </cell>
          <cell r="F18" t="str">
            <v>09.04.01</v>
          </cell>
          <cell r="G18" t="str">
            <v>I</v>
          </cell>
          <cell r="H18" t="str">
            <v>Академия л/а-2</v>
          </cell>
          <cell r="L18">
            <v>0</v>
          </cell>
          <cell r="M18" t="e">
            <v>#N/A</v>
          </cell>
        </row>
        <row r="19">
          <cell r="A19">
            <v>14</v>
          </cell>
          <cell r="C19">
            <v>276</v>
          </cell>
          <cell r="D19" t="str">
            <v xml:space="preserve">ИЛЬИНА </v>
          </cell>
          <cell r="E19" t="str">
            <v>Снежана</v>
          </cell>
          <cell r="F19" t="str">
            <v>10.02.02</v>
          </cell>
          <cell r="G19" t="str">
            <v>кмс</v>
          </cell>
          <cell r="H19" t="str">
            <v>Выборгская СДЮСШОР-1</v>
          </cell>
          <cell r="L19">
            <v>0</v>
          </cell>
          <cell r="M19" t="e">
            <v>#N/A</v>
          </cell>
        </row>
        <row r="20">
          <cell r="A20">
            <v>15</v>
          </cell>
          <cell r="C20">
            <v>966</v>
          </cell>
          <cell r="D20" t="str">
            <v>ЕФИМЕНКО</v>
          </cell>
          <cell r="E20" t="str">
            <v>Екатерина</v>
          </cell>
          <cell r="F20" t="str">
            <v>11.03.01</v>
          </cell>
          <cell r="G20" t="str">
            <v>I</v>
          </cell>
          <cell r="H20" t="str">
            <v>Невская СДЮСШОР-1</v>
          </cell>
          <cell r="L20">
            <v>0</v>
          </cell>
          <cell r="M20" t="e">
            <v>#N/A</v>
          </cell>
        </row>
        <row r="21">
          <cell r="A21">
            <v>16</v>
          </cell>
          <cell r="C21">
            <v>593</v>
          </cell>
          <cell r="D21" t="str">
            <v>АНИСИМОВА</v>
          </cell>
          <cell r="E21" t="str">
            <v>Ульяна</v>
          </cell>
          <cell r="F21" t="str">
            <v>10.10.00</v>
          </cell>
          <cell r="G21" t="str">
            <v>I</v>
          </cell>
          <cell r="H21" t="str">
            <v>Адмиралтейская СДЮСШОР-1</v>
          </cell>
          <cell r="L21">
            <v>0</v>
          </cell>
          <cell r="M21" t="e">
            <v>#N/A</v>
          </cell>
        </row>
        <row r="22">
          <cell r="A22">
            <v>17</v>
          </cell>
          <cell r="C22">
            <v>755</v>
          </cell>
          <cell r="D22" t="str">
            <v>ФОМИНА</v>
          </cell>
          <cell r="E22" t="str">
            <v>Анастасия</v>
          </cell>
          <cell r="F22" t="str">
            <v>25.06.01</v>
          </cell>
          <cell r="G22" t="str">
            <v>III</v>
          </cell>
          <cell r="H22" t="str">
            <v xml:space="preserve">Пушкинская СДЮШОР </v>
          </cell>
          <cell r="L22">
            <v>0</v>
          </cell>
          <cell r="M22" t="e">
            <v>#N/A</v>
          </cell>
        </row>
        <row r="23">
          <cell r="A23">
            <v>23</v>
          </cell>
          <cell r="C23">
            <v>208</v>
          </cell>
          <cell r="D23" t="str">
            <v>ЗАХАРОВА</v>
          </cell>
          <cell r="E23" t="str">
            <v>Наталия</v>
          </cell>
          <cell r="F23" t="str">
            <v>10.08.00</v>
          </cell>
          <cell r="G23" t="str">
            <v>II</v>
          </cell>
          <cell r="H23" t="str">
            <v>Выборгская СДЮСШОР-1</v>
          </cell>
          <cell r="L23">
            <v>0</v>
          </cell>
          <cell r="M23" t="e">
            <v>#N/A</v>
          </cell>
        </row>
        <row r="24">
          <cell r="A24">
            <v>24</v>
          </cell>
          <cell r="C24">
            <v>408</v>
          </cell>
          <cell r="D24" t="str">
            <v>ВОРОПАЕВА</v>
          </cell>
          <cell r="E24" t="str">
            <v>Ярослава</v>
          </cell>
          <cell r="F24" t="str">
            <v>07.02.01</v>
          </cell>
          <cell r="G24" t="str">
            <v>I</v>
          </cell>
          <cell r="H24" t="str">
            <v>Академия л/а-1</v>
          </cell>
          <cell r="L24">
            <v>0</v>
          </cell>
          <cell r="M24" t="e">
            <v>#N/A</v>
          </cell>
        </row>
        <row r="25">
          <cell r="A25">
            <v>25</v>
          </cell>
          <cell r="C25">
            <v>911</v>
          </cell>
          <cell r="D25" t="str">
            <v>ЧМУТОВА</v>
          </cell>
          <cell r="E25" t="str">
            <v>Екатерина</v>
          </cell>
          <cell r="F25" t="str">
            <v>15.08.00</v>
          </cell>
          <cell r="G25" t="str">
            <v>кмс</v>
          </cell>
          <cell r="H25" t="str">
            <v>Невская СДЮСШОР-2</v>
          </cell>
          <cell r="L25">
            <v>0</v>
          </cell>
          <cell r="M25" t="e">
            <v>#N/A</v>
          </cell>
        </row>
        <row r="26">
          <cell r="A26">
            <v>26</v>
          </cell>
          <cell r="C26">
            <v>645</v>
          </cell>
          <cell r="D26" t="str">
            <v>ПИЛИПЕНКО</v>
          </cell>
          <cell r="E26" t="str">
            <v>Полина</v>
          </cell>
          <cell r="F26" t="str">
            <v>29.12.00</v>
          </cell>
          <cell r="G26" t="str">
            <v>I</v>
          </cell>
          <cell r="H26" t="str">
            <v>ДЮСШ "Лидер"</v>
          </cell>
          <cell r="L26">
            <v>0</v>
          </cell>
          <cell r="M26" t="e">
            <v>#N/A</v>
          </cell>
        </row>
        <row r="27">
          <cell r="A27">
            <v>27</v>
          </cell>
          <cell r="C27">
            <v>418</v>
          </cell>
          <cell r="D27" t="str">
            <v>НОСОВЕЦ</v>
          </cell>
          <cell r="E27" t="str">
            <v>Екатерина</v>
          </cell>
          <cell r="F27" t="str">
            <v>12.02.00</v>
          </cell>
          <cell r="G27" t="str">
            <v>II</v>
          </cell>
          <cell r="H27" t="str">
            <v>Академия л/а-1</v>
          </cell>
          <cell r="L27">
            <v>0</v>
          </cell>
          <cell r="M27" t="e">
            <v>#N/A</v>
          </cell>
        </row>
        <row r="28">
          <cell r="A28">
            <v>33</v>
          </cell>
          <cell r="C28">
            <v>955</v>
          </cell>
          <cell r="D28" t="str">
            <v>САЭАЛЕ</v>
          </cell>
          <cell r="E28" t="str">
            <v>Дарья</v>
          </cell>
          <cell r="F28" t="str">
            <v>01.02.00</v>
          </cell>
          <cell r="G28" t="str">
            <v>II</v>
          </cell>
          <cell r="H28" t="str">
            <v>Невская СДЮСШОР-2</v>
          </cell>
          <cell r="L28">
            <v>0</v>
          </cell>
          <cell r="M28" t="e">
            <v>#N/A</v>
          </cell>
        </row>
        <row r="29">
          <cell r="A29">
            <v>34</v>
          </cell>
          <cell r="C29">
            <v>875</v>
          </cell>
          <cell r="D29" t="str">
            <v xml:space="preserve">КОНАНЫХИНА </v>
          </cell>
          <cell r="E29" t="str">
            <v>Полина</v>
          </cell>
          <cell r="F29" t="str">
            <v>31.01.00</v>
          </cell>
          <cell r="G29" t="str">
            <v>II</v>
          </cell>
          <cell r="H29" t="str">
            <v>Красногвардейская ДЮСШ</v>
          </cell>
          <cell r="L29">
            <v>0</v>
          </cell>
          <cell r="M29" t="e">
            <v>#N/A</v>
          </cell>
        </row>
        <row r="30">
          <cell r="A30">
            <v>35</v>
          </cell>
          <cell r="C30">
            <v>922</v>
          </cell>
          <cell r="D30" t="str">
            <v>БОЙЦЕВА</v>
          </cell>
          <cell r="E30" t="str">
            <v>Полина</v>
          </cell>
          <cell r="F30" t="str">
            <v>21.06.01</v>
          </cell>
          <cell r="G30" t="str">
            <v>I</v>
          </cell>
          <cell r="H30" t="str">
            <v>Невская СДЮСШОР-1</v>
          </cell>
          <cell r="L30">
            <v>0</v>
          </cell>
          <cell r="M30" t="e">
            <v>#N/A</v>
          </cell>
        </row>
        <row r="31">
          <cell r="A31">
            <v>36</v>
          </cell>
          <cell r="C31">
            <v>523</v>
          </cell>
          <cell r="D31" t="str">
            <v>НАУМОВА</v>
          </cell>
          <cell r="E31" t="str">
            <v>Таисия</v>
          </cell>
          <cell r="F31" t="str">
            <v>12.10.01</v>
          </cell>
          <cell r="G31" t="str">
            <v>II</v>
          </cell>
          <cell r="H31" t="str">
            <v>Адмиралтейская СДЮСШОР-1</v>
          </cell>
          <cell r="L31">
            <v>0</v>
          </cell>
          <cell r="M31" t="e">
            <v>#N/A</v>
          </cell>
        </row>
        <row r="32">
          <cell r="A32">
            <v>37</v>
          </cell>
          <cell r="C32">
            <v>903</v>
          </cell>
          <cell r="D32" t="str">
            <v>БОЛОНОВА</v>
          </cell>
          <cell r="E32" t="str">
            <v>Полина</v>
          </cell>
          <cell r="F32" t="str">
            <v>05.06.01</v>
          </cell>
          <cell r="G32" t="str">
            <v>II</v>
          </cell>
          <cell r="H32" t="str">
            <v>Невская СДЮСШОР-2</v>
          </cell>
          <cell r="L32">
            <v>0</v>
          </cell>
          <cell r="M32" t="e">
            <v>#N/A</v>
          </cell>
        </row>
        <row r="33">
          <cell r="A33">
            <v>42</v>
          </cell>
          <cell r="C33">
            <v>572</v>
          </cell>
          <cell r="D33" t="str">
            <v xml:space="preserve">ЛЕТНИКОВА </v>
          </cell>
          <cell r="E33" t="str">
            <v>Анна</v>
          </cell>
          <cell r="F33" t="str">
            <v>26.07.01</v>
          </cell>
          <cell r="G33" t="str">
            <v>III</v>
          </cell>
          <cell r="H33" t="str">
            <v>Адмиралтейская СДЮСШОР-1</v>
          </cell>
          <cell r="L33">
            <v>0</v>
          </cell>
          <cell r="M33" t="e">
            <v>#N/A</v>
          </cell>
        </row>
        <row r="34">
          <cell r="A34">
            <v>43</v>
          </cell>
          <cell r="C34">
            <v>751</v>
          </cell>
          <cell r="D34" t="str">
            <v xml:space="preserve">ВАЙНШТЕЙН </v>
          </cell>
          <cell r="E34" t="str">
            <v>Екатерина</v>
          </cell>
          <cell r="F34" t="str">
            <v>06.10.01</v>
          </cell>
          <cell r="G34" t="str">
            <v>II</v>
          </cell>
          <cell r="H34" t="str">
            <v xml:space="preserve">Пушкинская СДЮШОР </v>
          </cell>
          <cell r="L34">
            <v>0</v>
          </cell>
          <cell r="M34" t="e">
            <v>#N/A</v>
          </cell>
        </row>
        <row r="35">
          <cell r="A35">
            <v>44</v>
          </cell>
          <cell r="C35">
            <v>943</v>
          </cell>
          <cell r="D35" t="str">
            <v>МЫШЕВА</v>
          </cell>
          <cell r="E35" t="str">
            <v>Ульяна</v>
          </cell>
          <cell r="F35" t="str">
            <v>23.02.00</v>
          </cell>
          <cell r="G35" t="str">
            <v>кмс</v>
          </cell>
          <cell r="H35" t="str">
            <v>Невская СДЮСШОР-1</v>
          </cell>
          <cell r="L35">
            <v>0</v>
          </cell>
          <cell r="M35" t="e">
            <v>#N/A</v>
          </cell>
        </row>
        <row r="36">
          <cell r="A36">
            <v>45</v>
          </cell>
          <cell r="C36">
            <v>100</v>
          </cell>
          <cell r="D36" t="str">
            <v>ПОНОМАРЕВА</v>
          </cell>
          <cell r="E36" t="str">
            <v>Мария</v>
          </cell>
          <cell r="F36" t="str">
            <v>31.03.00</v>
          </cell>
          <cell r="G36" t="str">
            <v>I</v>
          </cell>
          <cell r="H36" t="str">
            <v>Академия л/а-1</v>
          </cell>
          <cell r="L36">
            <v>0</v>
          </cell>
          <cell r="M36" t="e">
            <v>#N/A</v>
          </cell>
        </row>
        <row r="37">
          <cell r="A37">
            <v>46</v>
          </cell>
          <cell r="C37">
            <v>580</v>
          </cell>
          <cell r="D37" t="str">
            <v>СТЕПАНОВА</v>
          </cell>
          <cell r="E37" t="str">
            <v>Полина</v>
          </cell>
          <cell r="F37" t="str">
            <v>10.03.00</v>
          </cell>
          <cell r="G37" t="str">
            <v>I</v>
          </cell>
          <cell r="H37" t="str">
            <v>Адмиралтейская СДЮСШОР-1</v>
          </cell>
          <cell r="L37">
            <v>0</v>
          </cell>
          <cell r="M37" t="e">
            <v>#N/A</v>
          </cell>
        </row>
        <row r="38">
          <cell r="A38">
            <v>47</v>
          </cell>
          <cell r="C38">
            <v>995</v>
          </cell>
          <cell r="D38" t="str">
            <v>ПОБОЙКИНА</v>
          </cell>
          <cell r="E38" t="str">
            <v>Александра</v>
          </cell>
          <cell r="F38" t="str">
            <v>28.03.01</v>
          </cell>
          <cell r="G38" t="str">
            <v>I</v>
          </cell>
          <cell r="H38" t="str">
            <v>Невская СДЮСШОР-1</v>
          </cell>
          <cell r="L38">
            <v>0</v>
          </cell>
          <cell r="M38" t="e">
            <v>#N/A</v>
          </cell>
        </row>
      </sheetData>
      <sheetData sheetId="9" refreshError="1"/>
      <sheetData sheetId="10">
        <row r="18">
          <cell r="A18">
            <v>12</v>
          </cell>
        </row>
      </sheetData>
      <sheetData sheetId="11">
        <row r="18">
          <cell r="A18">
            <v>11</v>
          </cell>
          <cell r="B18">
            <v>100</v>
          </cell>
          <cell r="C18" t="str">
            <v>КАЗАНЦЕВА</v>
          </cell>
          <cell r="D18" t="str">
            <v>Софья</v>
          </cell>
          <cell r="E18" t="str">
            <v>12.12.01</v>
          </cell>
          <cell r="F18" t="str">
            <v>II</v>
          </cell>
          <cell r="G18" t="str">
            <v>Московская СДЮСШОР-1</v>
          </cell>
          <cell r="J18" t="str">
            <v/>
          </cell>
          <cell r="K18" t="str">
            <v>Артынюк . Белякова</v>
          </cell>
        </row>
        <row r="19">
          <cell r="A19">
            <v>12</v>
          </cell>
          <cell r="B19">
            <v>912</v>
          </cell>
          <cell r="C19" t="str">
            <v>КУКУШКИНА</v>
          </cell>
          <cell r="D19" t="str">
            <v>Ульяна</v>
          </cell>
          <cell r="E19">
            <v>36748</v>
          </cell>
          <cell r="F19" t="str">
            <v>II</v>
          </cell>
          <cell r="G19" t="str">
            <v>Невская СДЮСШОР-2</v>
          </cell>
          <cell r="J19" t="str">
            <v/>
          </cell>
          <cell r="K19" t="str">
            <v>Брылёв А.А, Брылёва Е.С.</v>
          </cell>
        </row>
        <row r="20">
          <cell r="A20">
            <v>13</v>
          </cell>
          <cell r="B20">
            <v>937</v>
          </cell>
          <cell r="C20" t="str">
            <v>ЗИЛГАЛОВА</v>
          </cell>
          <cell r="D20" t="str">
            <v>Алёна</v>
          </cell>
          <cell r="E20">
            <v>36557</v>
          </cell>
          <cell r="F20" t="str">
            <v>III</v>
          </cell>
          <cell r="G20" t="str">
            <v>Невская СДЮСШОР-1</v>
          </cell>
          <cell r="J20" t="str">
            <v/>
          </cell>
          <cell r="K20" t="str">
            <v>Аввакуменкова Н.М.</v>
          </cell>
        </row>
      </sheetData>
      <sheetData sheetId="12">
        <row r="12">
          <cell r="BG12" t="str">
            <v>12 мая 2017 г.</v>
          </cell>
        </row>
      </sheetData>
      <sheetData sheetId="13">
        <row r="12">
          <cell r="BG12" t="str">
            <v>11 мая 2017 г.</v>
          </cell>
        </row>
      </sheetData>
      <sheetData sheetId="14">
        <row r="17">
          <cell r="C17" t="str">
            <v>11 мая 2017 г.</v>
          </cell>
        </row>
        <row r="19">
          <cell r="B19">
            <v>732</v>
          </cell>
          <cell r="C19" t="str">
            <v>СЫКАЛОВА</v>
          </cell>
          <cell r="D19" t="str">
            <v>Виктория</v>
          </cell>
          <cell r="E19" t="str">
            <v>27.04.01</v>
          </cell>
          <cell r="F19" t="str">
            <v>I</v>
          </cell>
          <cell r="G19" t="str">
            <v>Кировская СДЮСШОР</v>
          </cell>
        </row>
        <row r="20">
          <cell r="B20">
            <v>916</v>
          </cell>
          <cell r="C20" t="str">
            <v>ОСИПОВА</v>
          </cell>
          <cell r="D20" t="str">
            <v>Дарья</v>
          </cell>
          <cell r="E20" t="str">
            <v>20.06.00</v>
          </cell>
          <cell r="F20" t="str">
            <v>II</v>
          </cell>
          <cell r="G20" t="str">
            <v>Невская СДЮСШОР-1</v>
          </cell>
        </row>
        <row r="21">
          <cell r="B21">
            <v>444</v>
          </cell>
          <cell r="C21" t="str">
            <v xml:space="preserve">КАШИНА </v>
          </cell>
          <cell r="D21" t="str">
            <v>Алина</v>
          </cell>
          <cell r="E21" t="str">
            <v>21.02.00</v>
          </cell>
          <cell r="F21" t="str">
            <v>кмс</v>
          </cell>
          <cell r="G21" t="str">
            <v>КОР - 1</v>
          </cell>
        </row>
        <row r="22">
          <cell r="B22">
            <v>708</v>
          </cell>
          <cell r="C22" t="str">
            <v xml:space="preserve">ЯКОВЛЕВА </v>
          </cell>
          <cell r="D22" t="str">
            <v>Елена</v>
          </cell>
          <cell r="E22" t="str">
            <v>04.10.00</v>
          </cell>
          <cell r="F22" t="str">
            <v>II</v>
          </cell>
          <cell r="G22" t="str">
            <v>Кировская СДЮСШОР</v>
          </cell>
        </row>
        <row r="23">
          <cell r="B23">
            <v>100</v>
          </cell>
          <cell r="C23" t="str">
            <v>ПОНОМАРЕВА</v>
          </cell>
          <cell r="D23" t="str">
            <v>Мария</v>
          </cell>
          <cell r="E23" t="str">
            <v>31.03.00</v>
          </cell>
          <cell r="F23" t="str">
            <v>I</v>
          </cell>
          <cell r="G23" t="str">
            <v>Академия л/а-1</v>
          </cell>
        </row>
        <row r="24">
          <cell r="B24">
            <v>710</v>
          </cell>
          <cell r="C24" t="str">
            <v>ЕГОРОВЦЕВА</v>
          </cell>
          <cell r="D24" t="str">
            <v>Нина</v>
          </cell>
          <cell r="E24" t="str">
            <v>27.10.00</v>
          </cell>
          <cell r="F24" t="str">
            <v>III</v>
          </cell>
          <cell r="G24" t="str">
            <v>Кировская СДЮСШОР</v>
          </cell>
        </row>
        <row r="25">
          <cell r="B25">
            <v>966</v>
          </cell>
          <cell r="C25" t="str">
            <v>ЕФИМЕНКО</v>
          </cell>
          <cell r="D25" t="str">
            <v>Екатерина</v>
          </cell>
          <cell r="E25" t="str">
            <v>11.03.01</v>
          </cell>
          <cell r="F25" t="str">
            <v>I</v>
          </cell>
          <cell r="G25" t="str">
            <v>Невская СДЮСШОР-1</v>
          </cell>
        </row>
        <row r="26">
          <cell r="B26">
            <v>563</v>
          </cell>
          <cell r="C26" t="str">
            <v xml:space="preserve">ТУРКЕВИЧ </v>
          </cell>
          <cell r="D26" t="str">
            <v>Анастасия</v>
          </cell>
          <cell r="E26" t="str">
            <v>03.03.00</v>
          </cell>
          <cell r="F26" t="str">
            <v>III</v>
          </cell>
          <cell r="G26" t="str">
            <v>Адмиралтейская СДЮСШОР-1</v>
          </cell>
        </row>
        <row r="27">
          <cell r="B27">
            <v>718</v>
          </cell>
          <cell r="C27" t="str">
            <v xml:space="preserve">ПУТИНЦЕВА </v>
          </cell>
          <cell r="D27" t="str">
            <v>Мария</v>
          </cell>
          <cell r="E27" t="str">
            <v>18.04.01</v>
          </cell>
          <cell r="F27" t="str">
            <v>II</v>
          </cell>
          <cell r="G27" t="str">
            <v>Кировская СДЮСШОР</v>
          </cell>
        </row>
        <row r="28">
          <cell r="B28">
            <v>932</v>
          </cell>
          <cell r="C28" t="str">
            <v>ГЕРНЕР</v>
          </cell>
          <cell r="D28" t="str">
            <v>Эрика</v>
          </cell>
          <cell r="E28" t="str">
            <v>22.03.01</v>
          </cell>
          <cell r="F28" t="str">
            <v>II</v>
          </cell>
          <cell r="G28" t="str">
            <v>Невская СДЮСШОР-2</v>
          </cell>
        </row>
        <row r="29">
          <cell r="B29">
            <v>723</v>
          </cell>
          <cell r="C29" t="str">
            <v xml:space="preserve">ФЕДОТОВА </v>
          </cell>
          <cell r="D29" t="str">
            <v>Анастасия</v>
          </cell>
          <cell r="E29" t="str">
            <v>29.04.00</v>
          </cell>
          <cell r="F29" t="str">
            <v>I</v>
          </cell>
          <cell r="G29" t="str">
            <v>Кировская СДЮСШОР</v>
          </cell>
        </row>
        <row r="30">
          <cell r="B30">
            <v>523</v>
          </cell>
          <cell r="C30" t="str">
            <v>НАУМОВА</v>
          </cell>
          <cell r="D30" t="str">
            <v>Таисия</v>
          </cell>
          <cell r="E30" t="str">
            <v>12.10.01</v>
          </cell>
          <cell r="F30" t="str">
            <v>II</v>
          </cell>
          <cell r="G30" t="str">
            <v>Адмиралтейская СДЮСШОР-1</v>
          </cell>
        </row>
        <row r="31">
          <cell r="B31">
            <v>61</v>
          </cell>
          <cell r="C31" t="str">
            <v xml:space="preserve">ТОМИЛОВА </v>
          </cell>
          <cell r="D31" t="str">
            <v>Елизавета</v>
          </cell>
          <cell r="E31" t="str">
            <v>00.00.00</v>
          </cell>
          <cell r="F31" t="str">
            <v>II</v>
          </cell>
          <cell r="G31" t="str">
            <v>г. Волхов</v>
          </cell>
        </row>
        <row r="32">
          <cell r="B32">
            <v>491</v>
          </cell>
          <cell r="C32" t="str">
            <v>ТУЛЯКОВА</v>
          </cell>
          <cell r="D32" t="str">
            <v>Анна</v>
          </cell>
          <cell r="E32" t="str">
            <v>21.10.01</v>
          </cell>
          <cell r="F32" t="str">
            <v>II</v>
          </cell>
          <cell r="G32" t="str">
            <v>ЦФКСиЗ Московского р-на</v>
          </cell>
        </row>
        <row r="33">
          <cell r="B33">
            <v>914</v>
          </cell>
          <cell r="C33" t="str">
            <v>ЛОСИНА</v>
          </cell>
          <cell r="D33" t="str">
            <v>Елизавета</v>
          </cell>
          <cell r="E33" t="str">
            <v>21.10.01</v>
          </cell>
          <cell r="F33" t="str">
            <v>II</v>
          </cell>
          <cell r="G33" t="str">
            <v>Невская СДЮСШОР-1</v>
          </cell>
        </row>
        <row r="34">
          <cell r="B34">
            <v>62</v>
          </cell>
          <cell r="C34" t="str">
            <v>ИВИНА</v>
          </cell>
          <cell r="D34" t="str">
            <v>Дарья</v>
          </cell>
          <cell r="E34" t="str">
            <v>24.01.01</v>
          </cell>
          <cell r="F34" t="str">
            <v>I</v>
          </cell>
          <cell r="G34" t="str">
            <v>Центральная СДЮСШОР</v>
          </cell>
        </row>
        <row r="35">
          <cell r="B35">
            <v>244</v>
          </cell>
          <cell r="C35" t="str">
            <v>ОНУЧИНА</v>
          </cell>
          <cell r="D35" t="str">
            <v>Софья</v>
          </cell>
          <cell r="E35" t="str">
            <v>26.06.01</v>
          </cell>
          <cell r="F35" t="str">
            <v>II</v>
          </cell>
          <cell r="G35" t="str">
            <v>Выборгская СДЮСШОР-1</v>
          </cell>
        </row>
        <row r="36">
          <cell r="B36">
            <v>932</v>
          </cell>
          <cell r="C36" t="str">
            <v>ГУЩИНА</v>
          </cell>
          <cell r="D36" t="str">
            <v>София</v>
          </cell>
          <cell r="E36" t="str">
            <v>22.08.00</v>
          </cell>
          <cell r="F36" t="str">
            <v>II</v>
          </cell>
          <cell r="G36" t="str">
            <v>Невская СДЮСШОР-1</v>
          </cell>
        </row>
        <row r="37">
          <cell r="B37">
            <v>533</v>
          </cell>
          <cell r="C37" t="str">
            <v xml:space="preserve">КАРПОВА </v>
          </cell>
          <cell r="D37" t="str">
            <v>Виктория</v>
          </cell>
          <cell r="E37" t="str">
            <v>26.09.00</v>
          </cell>
          <cell r="F37" t="str">
            <v>III</v>
          </cell>
          <cell r="G37" t="str">
            <v>Адмиралтейская СДЮСШОР-1</v>
          </cell>
        </row>
        <row r="38">
          <cell r="B38">
            <v>719</v>
          </cell>
          <cell r="C38" t="str">
            <v>БОЛГОВА</v>
          </cell>
          <cell r="D38" t="str">
            <v>Дарья</v>
          </cell>
          <cell r="E38" t="str">
            <v>08.10.01</v>
          </cell>
          <cell r="F38" t="str">
            <v>II</v>
          </cell>
          <cell r="G38" t="str">
            <v>Кировская СДЮСШОР</v>
          </cell>
        </row>
        <row r="39">
          <cell r="B39">
            <v>872</v>
          </cell>
          <cell r="C39" t="str">
            <v>ДЕДКОВА</v>
          </cell>
          <cell r="D39" t="str">
            <v>Светлана</v>
          </cell>
          <cell r="E39" t="str">
            <v>24.06.01</v>
          </cell>
          <cell r="F39" t="str">
            <v>III</v>
          </cell>
          <cell r="G39" t="str">
            <v>Красногвардейская ДЮСШ</v>
          </cell>
        </row>
        <row r="40">
          <cell r="B40">
            <v>714</v>
          </cell>
          <cell r="C40" t="str">
            <v>МИХАЙЛОВА</v>
          </cell>
          <cell r="D40" t="str">
            <v>Диана</v>
          </cell>
          <cell r="E40" t="str">
            <v>25.01.01</v>
          </cell>
          <cell r="F40" t="str">
            <v>II</v>
          </cell>
          <cell r="G40" t="str">
            <v>Кировская СДЮСШОР</v>
          </cell>
        </row>
        <row r="41">
          <cell r="B41">
            <v>754</v>
          </cell>
          <cell r="C41" t="str">
            <v xml:space="preserve">КОНЯХИНА </v>
          </cell>
          <cell r="D41" t="str">
            <v xml:space="preserve">Виктория </v>
          </cell>
          <cell r="E41" t="str">
            <v>07.06.01</v>
          </cell>
          <cell r="F41" t="str">
            <v>III</v>
          </cell>
          <cell r="G41" t="str">
            <v xml:space="preserve">Пушкинская СДЮШОР </v>
          </cell>
        </row>
        <row r="42">
          <cell r="B42">
            <v>716</v>
          </cell>
          <cell r="C42" t="str">
            <v>НИКОЛАЕВА</v>
          </cell>
          <cell r="D42" t="str">
            <v>Елена</v>
          </cell>
          <cell r="E42" t="str">
            <v>24.07.01</v>
          </cell>
          <cell r="F42" t="str">
            <v>II</v>
          </cell>
          <cell r="G42" t="str">
            <v>Кировская СДЮСШОР</v>
          </cell>
        </row>
        <row r="43">
          <cell r="B43">
            <v>914</v>
          </cell>
          <cell r="C43" t="str">
            <v>ПОЛИКАРПОВА</v>
          </cell>
          <cell r="D43" t="str">
            <v>Юлия</v>
          </cell>
          <cell r="E43" t="str">
            <v>17.01.01</v>
          </cell>
          <cell r="F43" t="str">
            <v>II</v>
          </cell>
          <cell r="G43" t="str">
            <v>Невская СДЮСШОР-2</v>
          </cell>
        </row>
        <row r="44">
          <cell r="B44">
            <v>707</v>
          </cell>
          <cell r="C44" t="str">
            <v>АНДРЕЕВА</v>
          </cell>
          <cell r="D44" t="str">
            <v>Юлия</v>
          </cell>
          <cell r="E44" t="str">
            <v>14.08.00</v>
          </cell>
          <cell r="F44" t="str">
            <v>II</v>
          </cell>
          <cell r="G44" t="str">
            <v>Кировская СДЮСШОР</v>
          </cell>
        </row>
        <row r="45">
          <cell r="B45">
            <v>448</v>
          </cell>
          <cell r="C45" t="str">
            <v>ДЗАХМИШЕВА</v>
          </cell>
          <cell r="D45" t="str">
            <v>Залина</v>
          </cell>
          <cell r="E45" t="str">
            <v>17.07.01</v>
          </cell>
          <cell r="F45" t="str">
            <v>II</v>
          </cell>
          <cell r="G45" t="str">
            <v>Академия л/а-2</v>
          </cell>
        </row>
        <row r="46">
          <cell r="B46">
            <v>657</v>
          </cell>
          <cell r="C46" t="str">
            <v>БУРДАКОВА</v>
          </cell>
          <cell r="D46" t="str">
            <v>Анна</v>
          </cell>
          <cell r="E46" t="str">
            <v>11.04.00</v>
          </cell>
          <cell r="F46" t="str">
            <v>II</v>
          </cell>
          <cell r="G46" t="str">
            <v>ДЮСШ Манеж</v>
          </cell>
        </row>
        <row r="47">
          <cell r="B47">
            <v>536</v>
          </cell>
          <cell r="C47" t="str">
            <v>АРХИПОВА</v>
          </cell>
          <cell r="D47" t="str">
            <v>Виктория</v>
          </cell>
          <cell r="E47" t="str">
            <v>01.03.01</v>
          </cell>
          <cell r="F47" t="str">
            <v>III</v>
          </cell>
          <cell r="G47" t="str">
            <v>Адмиралтейская СДЮСШОР-1</v>
          </cell>
        </row>
      </sheetData>
      <sheetData sheetId="15">
        <row r="17">
          <cell r="C17" t="str">
            <v>12 мая 2017 г.</v>
          </cell>
        </row>
      </sheetData>
      <sheetData sheetId="16">
        <row r="17">
          <cell r="C17" t="str">
            <v>11 мая 2017 г.</v>
          </cell>
        </row>
        <row r="19">
          <cell r="B19">
            <v>910</v>
          </cell>
          <cell r="C19" t="str">
            <v>НИКОЛАЕВА</v>
          </cell>
          <cell r="D19" t="str">
            <v>Анна</v>
          </cell>
          <cell r="E19" t="str">
            <v>22.01.00</v>
          </cell>
          <cell r="F19" t="str">
            <v>II</v>
          </cell>
          <cell r="G19" t="str">
            <v>Невская СДЮСШОР-1</v>
          </cell>
        </row>
        <row r="20">
          <cell r="B20">
            <v>299</v>
          </cell>
          <cell r="C20" t="str">
            <v>ВОЙКИНА</v>
          </cell>
          <cell r="D20" t="str">
            <v>Анастасия</v>
          </cell>
          <cell r="E20" t="str">
            <v>28.10.03</v>
          </cell>
          <cell r="F20" t="str">
            <v>II</v>
          </cell>
          <cell r="G20" t="str">
            <v>Выборгская СДЮСШОР-1</v>
          </cell>
        </row>
        <row r="21">
          <cell r="B21">
            <v>953</v>
          </cell>
          <cell r="C21" t="str">
            <v>АМОСОВА</v>
          </cell>
          <cell r="D21" t="str">
            <v>Анастасия</v>
          </cell>
          <cell r="E21" t="str">
            <v>28.09.01</v>
          </cell>
          <cell r="F21" t="str">
            <v>III</v>
          </cell>
          <cell r="G21" t="str">
            <v>Невская СДЮСШОР-2</v>
          </cell>
        </row>
        <row r="22">
          <cell r="B22">
            <v>526</v>
          </cell>
          <cell r="C22" t="str">
            <v xml:space="preserve">БЕЛОУС </v>
          </cell>
          <cell r="D22" t="str">
            <v>Алена</v>
          </cell>
          <cell r="E22" t="str">
            <v>01.01.01</v>
          </cell>
          <cell r="F22" t="str">
            <v>III</v>
          </cell>
          <cell r="G22" t="str">
            <v>Адмиралтейская СДЮСШОР-1</v>
          </cell>
        </row>
        <row r="23">
          <cell r="B23">
            <v>935</v>
          </cell>
          <cell r="C23" t="str">
            <v>МИХАЙЛОВА</v>
          </cell>
          <cell r="D23" t="str">
            <v>Екатерина</v>
          </cell>
          <cell r="E23" t="str">
            <v>19.05.00</v>
          </cell>
          <cell r="F23" t="str">
            <v>II</v>
          </cell>
          <cell r="G23" t="str">
            <v>Невская СДЮСШОР-1</v>
          </cell>
        </row>
        <row r="24">
          <cell r="B24">
            <v>534</v>
          </cell>
          <cell r="C24" t="str">
            <v xml:space="preserve">ИСАЕНКО </v>
          </cell>
          <cell r="D24" t="str">
            <v>Мария</v>
          </cell>
          <cell r="E24" t="str">
            <v>29.07.00</v>
          </cell>
          <cell r="F24" t="str">
            <v>III</v>
          </cell>
          <cell r="G24" t="str">
            <v>Адмиралтейская СДЮСШОР-1</v>
          </cell>
        </row>
        <row r="25">
          <cell r="B25">
            <v>965</v>
          </cell>
          <cell r="C25" t="str">
            <v>ПРОСКУРИНА</v>
          </cell>
          <cell r="D25" t="str">
            <v>Мария</v>
          </cell>
          <cell r="E25" t="str">
            <v>29.06.01</v>
          </cell>
          <cell r="F25" t="str">
            <v>III</v>
          </cell>
          <cell r="G25" t="str">
            <v>Невская СДЮСШОР-2</v>
          </cell>
        </row>
        <row r="26">
          <cell r="B26">
            <v>165</v>
          </cell>
          <cell r="C26" t="str">
            <v>СОБОЛЕВА</v>
          </cell>
          <cell r="D26" t="str">
            <v>Любовь</v>
          </cell>
          <cell r="E26" t="str">
            <v>18.05.02</v>
          </cell>
          <cell r="F26" t="str">
            <v>III</v>
          </cell>
          <cell r="G26" t="str">
            <v>Московская СДЮСШОР-1</v>
          </cell>
        </row>
        <row r="27">
          <cell r="B27">
            <v>951</v>
          </cell>
          <cell r="C27" t="str">
            <v>ГАВРИЛОВА</v>
          </cell>
          <cell r="D27" t="str">
            <v>Дарья</v>
          </cell>
          <cell r="E27" t="str">
            <v>02.09.00</v>
          </cell>
          <cell r="F27" t="str">
            <v>II</v>
          </cell>
          <cell r="G27" t="str">
            <v>Невская СДЮСШОР-1</v>
          </cell>
        </row>
        <row r="28">
          <cell r="B28">
            <v>534</v>
          </cell>
          <cell r="C28" t="str">
            <v xml:space="preserve">УДОДОВА </v>
          </cell>
          <cell r="D28" t="str">
            <v>Анфиса</v>
          </cell>
          <cell r="E28" t="str">
            <v>08.08.01</v>
          </cell>
          <cell r="F28" t="str">
            <v>1юн</v>
          </cell>
          <cell r="G28" t="str">
            <v>Адмиралтейская СДЮСШОР-1</v>
          </cell>
        </row>
      </sheetData>
      <sheetData sheetId="17">
        <row r="17">
          <cell r="C17" t="str">
            <v>10 мая 2017 г.</v>
          </cell>
        </row>
      </sheetData>
      <sheetData sheetId="18">
        <row r="17">
          <cell r="C17" t="str">
            <v>12 мая 2017 г.</v>
          </cell>
        </row>
      </sheetData>
      <sheetData sheetId="19">
        <row r="16">
          <cell r="C16" t="str">
            <v>10 мая 2017 г.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00Ю"/>
      <sheetName val="100мЮфин"/>
      <sheetName val="200Ю"/>
      <sheetName val="200мЮфин"/>
      <sheetName val="200Ю(2)"/>
      <sheetName val="400Ю"/>
      <sheetName val="800Ю"/>
      <sheetName val="800Ю(2)"/>
      <sheetName val="1500Ю"/>
      <sheetName val="3000Ю"/>
      <sheetName val="3000Ю(2)"/>
      <sheetName val="110сбЮ"/>
      <sheetName val="110сбЮфин"/>
      <sheetName val="400сбЮ"/>
      <sheetName val="2000спЮ"/>
      <sheetName val="ВысЮ"/>
      <sheetName val="ВысЮ(2)"/>
      <sheetName val="ШесЮ"/>
      <sheetName val="ШесЮ(2)"/>
      <sheetName val="ДлЮ"/>
      <sheetName val="ТрЮ"/>
      <sheetName val="ТрЮ(2)"/>
      <sheetName val="ДисЮ"/>
      <sheetName val="МолЮ"/>
      <sheetName val="КопЮ"/>
      <sheetName val="КопЮ(2)"/>
      <sheetName val="ЯдЮ"/>
    </sheetNames>
    <sheetDataSet>
      <sheetData sheetId="0"/>
      <sheetData sheetId="1"/>
      <sheetData sheetId="2"/>
      <sheetData sheetId="3"/>
      <sheetData sheetId="4"/>
      <sheetData sheetId="5">
        <row r="18">
          <cell r="A18">
            <v>11</v>
          </cell>
          <cell r="B18">
            <v>606</v>
          </cell>
          <cell r="C18" t="str">
            <v>ЧЕРНЯВСКИЙ</v>
          </cell>
          <cell r="D18" t="str">
            <v>Даниил</v>
          </cell>
          <cell r="E18" t="str">
            <v>22.06.00</v>
          </cell>
          <cell r="F18" t="str">
            <v>III</v>
          </cell>
          <cell r="G18" t="str">
            <v>Калининская ДЮСШ</v>
          </cell>
          <cell r="I18" t="str">
            <v/>
          </cell>
          <cell r="J18" t="str">
            <v>Михайлова М.Ю.</v>
          </cell>
        </row>
        <row r="19">
          <cell r="A19">
            <v>12</v>
          </cell>
          <cell r="B19">
            <v>409</v>
          </cell>
          <cell r="C19" t="str">
            <v>ЛАРИН</v>
          </cell>
          <cell r="D19" t="str">
            <v>Никита</v>
          </cell>
          <cell r="E19" t="str">
            <v>28.03.01</v>
          </cell>
          <cell r="F19" t="str">
            <v>I</v>
          </cell>
          <cell r="G19" t="str">
            <v>Академия л/а-1</v>
          </cell>
          <cell r="I19" t="str">
            <v/>
          </cell>
          <cell r="J19" t="str">
            <v>Бежан Н.Ф Левинтов С.Я..</v>
          </cell>
          <cell r="K19">
            <v>52.74</v>
          </cell>
        </row>
        <row r="20">
          <cell r="A20">
            <v>13</v>
          </cell>
          <cell r="B20">
            <v>486</v>
          </cell>
          <cell r="C20" t="str">
            <v>БЕЛИКОВ</v>
          </cell>
          <cell r="D20" t="str">
            <v>Никита</v>
          </cell>
          <cell r="E20" t="str">
            <v>21.01.01</v>
          </cell>
          <cell r="F20" t="str">
            <v>I</v>
          </cell>
          <cell r="G20" t="str">
            <v>ЦФКСиЗ Московского р-на</v>
          </cell>
          <cell r="I20" t="str">
            <v/>
          </cell>
          <cell r="J20" t="str">
            <v>Гадасин В.Б.  Беликов Ю.Л.</v>
          </cell>
          <cell r="K20">
            <v>51.01</v>
          </cell>
        </row>
        <row r="21">
          <cell r="A21">
            <v>14</v>
          </cell>
          <cell r="B21">
            <v>220</v>
          </cell>
          <cell r="C21" t="str">
            <v>БАХВАЛОВ</v>
          </cell>
          <cell r="D21" t="str">
            <v>Кирилл</v>
          </cell>
          <cell r="E21" t="str">
            <v>31.08.00</v>
          </cell>
          <cell r="F21" t="str">
            <v>кмс</v>
          </cell>
          <cell r="G21" t="str">
            <v>Выборгская СДЮСШОР-1</v>
          </cell>
          <cell r="I21" t="str">
            <v/>
          </cell>
          <cell r="J21" t="str">
            <v>Шекин Д.А.-Бахвалова Е.А.</v>
          </cell>
          <cell r="K21">
            <v>50</v>
          </cell>
        </row>
        <row r="22">
          <cell r="A22">
            <v>15</v>
          </cell>
          <cell r="B22">
            <v>626</v>
          </cell>
          <cell r="C22" t="str">
            <v xml:space="preserve">ПЛАТОНОВ </v>
          </cell>
          <cell r="D22" t="str">
            <v>Егор</v>
          </cell>
          <cell r="E22" t="str">
            <v>10.04.00</v>
          </cell>
          <cell r="F22" t="str">
            <v>I</v>
          </cell>
          <cell r="G22" t="str">
            <v>ДЮСШ "Лидер"</v>
          </cell>
          <cell r="I22" t="str">
            <v/>
          </cell>
          <cell r="J22" t="str">
            <v>Степанов А.А.</v>
          </cell>
          <cell r="K22">
            <v>51.82</v>
          </cell>
        </row>
        <row r="23">
          <cell r="A23">
            <v>16</v>
          </cell>
          <cell r="B23">
            <v>259</v>
          </cell>
          <cell r="C23" t="str">
            <v>ЧАПЫШЕВ</v>
          </cell>
          <cell r="D23" t="str">
            <v>Илья</v>
          </cell>
          <cell r="E23" t="str">
            <v>05.10.00</v>
          </cell>
          <cell r="F23" t="str">
            <v>I</v>
          </cell>
          <cell r="G23" t="str">
            <v>Выборгская СДЮСШОР-1</v>
          </cell>
          <cell r="I23" t="str">
            <v/>
          </cell>
          <cell r="J23" t="str">
            <v>Тишков А.И.</v>
          </cell>
          <cell r="K23">
            <v>53</v>
          </cell>
        </row>
        <row r="24">
          <cell r="A24">
            <v>21</v>
          </cell>
          <cell r="B24">
            <v>526</v>
          </cell>
          <cell r="C24" t="str">
            <v xml:space="preserve">МАСАРСКИЙ </v>
          </cell>
          <cell r="D24" t="str">
            <v>Дмитрий</v>
          </cell>
          <cell r="E24" t="str">
            <v>07.09.01</v>
          </cell>
          <cell r="F24" t="str">
            <v>III</v>
          </cell>
          <cell r="G24" t="str">
            <v>Адмиралтейская СДЮСШОР</v>
          </cell>
          <cell r="I24" t="str">
            <v/>
          </cell>
          <cell r="J24" t="str">
            <v>Сафонов И.Н., Новосельцева А.В.</v>
          </cell>
        </row>
        <row r="25">
          <cell r="A25">
            <v>22</v>
          </cell>
          <cell r="B25">
            <v>309</v>
          </cell>
          <cell r="C25" t="str">
            <v>ЦИБУЛЬСКИЙ</v>
          </cell>
          <cell r="D25" t="str">
            <v>Даниил</v>
          </cell>
          <cell r="E25" t="str">
            <v>31.10.01</v>
          </cell>
          <cell r="F25" t="str">
            <v>II</v>
          </cell>
          <cell r="G25" t="str">
            <v>Олимпийские надежды</v>
          </cell>
          <cell r="I25" t="str">
            <v/>
          </cell>
          <cell r="J25" t="str">
            <v>Яковлев А.Ф.</v>
          </cell>
          <cell r="K25">
            <v>53.8</v>
          </cell>
        </row>
        <row r="26">
          <cell r="A26">
            <v>23</v>
          </cell>
          <cell r="B26">
            <v>456</v>
          </cell>
          <cell r="C26" t="str">
            <v>ГОРШКОВ</v>
          </cell>
          <cell r="D26" t="str">
            <v>Александр</v>
          </cell>
          <cell r="E26" t="str">
            <v>04.05.00</v>
          </cell>
          <cell r="F26" t="str">
            <v>II</v>
          </cell>
          <cell r="G26" t="str">
            <v>ЦФКСиЗ Московского р-на</v>
          </cell>
          <cell r="I26" t="str">
            <v/>
          </cell>
          <cell r="J26" t="str">
            <v>Гадасин В.Б.</v>
          </cell>
          <cell r="K26">
            <v>53.2</v>
          </cell>
        </row>
        <row r="27">
          <cell r="A27">
            <v>24</v>
          </cell>
          <cell r="B27">
            <v>665</v>
          </cell>
          <cell r="C27" t="str">
            <v>СГИБНЕВ</v>
          </cell>
          <cell r="D27" t="str">
            <v>Алексей</v>
          </cell>
          <cell r="E27" t="str">
            <v>02.08.01</v>
          </cell>
          <cell r="F27" t="str">
            <v>I</v>
          </cell>
          <cell r="G27" t="str">
            <v>ДЮСШ Манеж</v>
          </cell>
          <cell r="I27" t="str">
            <v/>
          </cell>
          <cell r="J27" t="str">
            <v>Одиноковы П.М., А.О.</v>
          </cell>
          <cell r="K27">
            <v>53.2</v>
          </cell>
        </row>
        <row r="28">
          <cell r="A28">
            <v>25</v>
          </cell>
          <cell r="B28">
            <v>222</v>
          </cell>
          <cell r="C28" t="str">
            <v>ЛУЧАКИН</v>
          </cell>
          <cell r="D28" t="str">
            <v>Сергей</v>
          </cell>
          <cell r="E28" t="str">
            <v>20.04.00</v>
          </cell>
          <cell r="F28" t="str">
            <v>II</v>
          </cell>
          <cell r="G28" t="str">
            <v>Выборгская СДЮСШОР-1</v>
          </cell>
          <cell r="I28" t="str">
            <v/>
          </cell>
          <cell r="J28" t="str">
            <v>Агарков В.Н.-Пономарёв В.В.</v>
          </cell>
          <cell r="K28">
            <v>53.5</v>
          </cell>
        </row>
        <row r="29">
          <cell r="A29">
            <v>26</v>
          </cell>
          <cell r="B29">
            <v>850</v>
          </cell>
          <cell r="C29" t="str">
            <v>АЛЕКСЕЕВ</v>
          </cell>
          <cell r="D29" t="str">
            <v>Данил</v>
          </cell>
          <cell r="E29" t="str">
            <v>24.09.01</v>
          </cell>
          <cell r="F29" t="str">
            <v>II</v>
          </cell>
          <cell r="G29" t="str">
            <v>Красногвардейская ДЮСШ</v>
          </cell>
          <cell r="I29" t="str">
            <v/>
          </cell>
          <cell r="J29" t="str">
            <v>Евсиков А.П.-Горбунов С.А.</v>
          </cell>
          <cell r="K29">
            <v>55</v>
          </cell>
        </row>
        <row r="30">
          <cell r="A30">
            <v>31</v>
          </cell>
          <cell r="B30">
            <v>407</v>
          </cell>
          <cell r="C30" t="str">
            <v>ФОМИН</v>
          </cell>
          <cell r="D30" t="str">
            <v>Леонид</v>
          </cell>
          <cell r="E30" t="str">
            <v>22.06.01</v>
          </cell>
          <cell r="F30" t="str">
            <v>III</v>
          </cell>
          <cell r="G30" t="str">
            <v>Академия л/а-2</v>
          </cell>
          <cell r="I30" t="str">
            <v/>
          </cell>
          <cell r="J30" t="str">
            <v>Буряков Б.М.</v>
          </cell>
        </row>
        <row r="31">
          <cell r="A31">
            <v>32</v>
          </cell>
          <cell r="B31">
            <v>697</v>
          </cell>
          <cell r="C31" t="str">
            <v>СМАГИН</v>
          </cell>
          <cell r="D31" t="str">
            <v>Игорь</v>
          </cell>
          <cell r="E31" t="str">
            <v>06.08.00</v>
          </cell>
          <cell r="F31" t="str">
            <v>III</v>
          </cell>
          <cell r="G31" t="str">
            <v>ДЮСШ Манеж</v>
          </cell>
          <cell r="I31" t="str">
            <v/>
          </cell>
          <cell r="J31" t="str">
            <v>Одиноковы П.М., А.О.</v>
          </cell>
          <cell r="K31">
            <v>54</v>
          </cell>
        </row>
        <row r="32">
          <cell r="A32">
            <v>33</v>
          </cell>
          <cell r="B32">
            <v>934</v>
          </cell>
          <cell r="C32" t="str">
            <v>БУТ</v>
          </cell>
          <cell r="D32" t="str">
            <v>Антон</v>
          </cell>
          <cell r="E32" t="str">
            <v>25.07.00</v>
          </cell>
          <cell r="F32" t="str">
            <v>II</v>
          </cell>
          <cell r="G32" t="str">
            <v>Невская СДЮСШОР-1</v>
          </cell>
          <cell r="I32" t="str">
            <v/>
          </cell>
          <cell r="J32" t="str">
            <v>Петкевич Е.В.</v>
          </cell>
          <cell r="K32">
            <v>54.5</v>
          </cell>
        </row>
        <row r="33">
          <cell r="A33">
            <v>34</v>
          </cell>
          <cell r="B33">
            <v>707</v>
          </cell>
          <cell r="C33" t="str">
            <v xml:space="preserve">ТРОФИМОВ </v>
          </cell>
          <cell r="D33" t="str">
            <v>Дмитрий</v>
          </cell>
          <cell r="E33" t="str">
            <v>14.02.00</v>
          </cell>
          <cell r="F33" t="str">
            <v>III</v>
          </cell>
          <cell r="G33" t="str">
            <v>Кировская СДЮСШОР</v>
          </cell>
          <cell r="I33" t="str">
            <v/>
          </cell>
          <cell r="J33" t="str">
            <v>Виленский Е.А.</v>
          </cell>
          <cell r="K33" t="str">
            <v>54,00</v>
          </cell>
        </row>
        <row r="34">
          <cell r="A34">
            <v>35</v>
          </cell>
          <cell r="B34">
            <v>157</v>
          </cell>
          <cell r="C34" t="str">
            <v>ГАВРИЛОВ</v>
          </cell>
          <cell r="D34" t="str">
            <v>Иван</v>
          </cell>
          <cell r="E34" t="str">
            <v>17.12.00</v>
          </cell>
          <cell r="F34" t="str">
            <v>II</v>
          </cell>
          <cell r="G34" t="str">
            <v>Московская СДЮСШОР-1</v>
          </cell>
          <cell r="I34" t="str">
            <v/>
          </cell>
          <cell r="J34" t="str">
            <v>Жолнерович, Сидункова</v>
          </cell>
          <cell r="K34">
            <v>54.8</v>
          </cell>
        </row>
        <row r="35">
          <cell r="A35">
            <v>36</v>
          </cell>
          <cell r="B35">
            <v>495</v>
          </cell>
          <cell r="C35" t="str">
            <v>АНТИПОВ</v>
          </cell>
          <cell r="D35" t="str">
            <v>Максим</v>
          </cell>
          <cell r="E35" t="str">
            <v>27.03.01</v>
          </cell>
          <cell r="F35" t="str">
            <v>II</v>
          </cell>
          <cell r="G35" t="str">
            <v>ЦФКСиЗ Московского р-на</v>
          </cell>
          <cell r="I35" t="str">
            <v/>
          </cell>
          <cell r="J35" t="str">
            <v>Гадасин В.Б.</v>
          </cell>
          <cell r="K35" t="str">
            <v>55,00</v>
          </cell>
        </row>
        <row r="36">
          <cell r="A36">
            <v>41</v>
          </cell>
          <cell r="B36">
            <v>669</v>
          </cell>
          <cell r="C36" t="str">
            <v>ТУЖИЛКОВ</v>
          </cell>
          <cell r="D36" t="str">
            <v>Владислав</v>
          </cell>
          <cell r="E36" t="str">
            <v>19.08.01</v>
          </cell>
          <cell r="F36" t="str">
            <v>III</v>
          </cell>
          <cell r="G36" t="str">
            <v>ДЮСШ Манеж</v>
          </cell>
          <cell r="I36" t="str">
            <v/>
          </cell>
          <cell r="J36" t="str">
            <v>Одиноковы П.М., А.О.</v>
          </cell>
        </row>
        <row r="37">
          <cell r="A37">
            <v>42</v>
          </cell>
          <cell r="B37">
            <v>625</v>
          </cell>
          <cell r="C37" t="str">
            <v>БОЛДЫРЕВ</v>
          </cell>
          <cell r="D37" t="str">
            <v>Егор</v>
          </cell>
          <cell r="E37" t="str">
            <v>17.03.01</v>
          </cell>
          <cell r="F37" t="str">
            <v>II</v>
          </cell>
          <cell r="G37" t="str">
            <v>Калининская ДЮСШ</v>
          </cell>
          <cell r="I37" t="str">
            <v/>
          </cell>
          <cell r="J37" t="str">
            <v>Велескевич В.П.</v>
          </cell>
          <cell r="K37">
            <v>55.7</v>
          </cell>
        </row>
        <row r="38">
          <cell r="A38">
            <v>43</v>
          </cell>
          <cell r="B38">
            <v>900</v>
          </cell>
          <cell r="C38" t="str">
            <v>КОПТЯЕВ</v>
          </cell>
          <cell r="D38" t="str">
            <v>Алексей</v>
          </cell>
          <cell r="E38" t="str">
            <v>12.10.00</v>
          </cell>
          <cell r="F38" t="str">
            <v>II</v>
          </cell>
          <cell r="G38" t="str">
            <v>Невская СДЮСШОР-1</v>
          </cell>
          <cell r="I38" t="str">
            <v/>
          </cell>
          <cell r="J38" t="str">
            <v>Никитина Н.Н.</v>
          </cell>
          <cell r="K38">
            <v>55.5</v>
          </cell>
        </row>
        <row r="39">
          <cell r="A39">
            <v>44</v>
          </cell>
          <cell r="B39">
            <v>363</v>
          </cell>
          <cell r="C39" t="str">
            <v>МИТРОФАНОВ</v>
          </cell>
          <cell r="D39" t="str">
            <v>Александр</v>
          </cell>
          <cell r="E39" t="str">
            <v>06.05.00</v>
          </cell>
          <cell r="F39" t="str">
            <v>II</v>
          </cell>
          <cell r="G39" t="str">
            <v>Академия л/а-1</v>
          </cell>
          <cell r="I39" t="str">
            <v/>
          </cell>
          <cell r="J39" t="str">
            <v>Бежан Н.Ф.</v>
          </cell>
          <cell r="K39">
            <v>55.1</v>
          </cell>
        </row>
        <row r="40">
          <cell r="A40">
            <v>45</v>
          </cell>
          <cell r="B40">
            <v>729</v>
          </cell>
          <cell r="C40" t="str">
            <v>ПРАВДЮК</v>
          </cell>
          <cell r="D40" t="str">
            <v>Александр</v>
          </cell>
          <cell r="E40" t="str">
            <v>26.09.00</v>
          </cell>
          <cell r="F40" t="str">
            <v>III</v>
          </cell>
          <cell r="G40" t="str">
            <v>Кировская СДЮСШОР</v>
          </cell>
          <cell r="I40" t="str">
            <v/>
          </cell>
          <cell r="J40" t="str">
            <v>Виленский Е.А.</v>
          </cell>
          <cell r="K40">
            <v>55.55</v>
          </cell>
        </row>
        <row r="41">
          <cell r="A41">
            <v>46</v>
          </cell>
          <cell r="B41">
            <v>427</v>
          </cell>
          <cell r="C41" t="str">
            <v>ЛИПКАН</v>
          </cell>
          <cell r="D41" t="str">
            <v>Максим</v>
          </cell>
          <cell r="E41" t="str">
            <v>30.11.01</v>
          </cell>
          <cell r="F41" t="str">
            <v>II</v>
          </cell>
          <cell r="G41" t="str">
            <v>Академия л/а-1</v>
          </cell>
          <cell r="I41" t="str">
            <v/>
          </cell>
          <cell r="J41" t="str">
            <v>Яковлев ВА.</v>
          </cell>
          <cell r="K41">
            <v>55.1</v>
          </cell>
        </row>
        <row r="42">
          <cell r="A42">
            <v>51</v>
          </cell>
          <cell r="B42">
            <v>133</v>
          </cell>
          <cell r="C42" t="str">
            <v>БЕЛЕВИЧ</v>
          </cell>
          <cell r="D42" t="str">
            <v>Иван</v>
          </cell>
          <cell r="E42" t="str">
            <v>09.05.01</v>
          </cell>
          <cell r="F42" t="str">
            <v>1юн</v>
          </cell>
          <cell r="G42" t="str">
            <v>Московская СДЮСШОР-1</v>
          </cell>
          <cell r="I42" t="str">
            <v/>
          </cell>
          <cell r="J42" t="str">
            <v>Бурова А.В.</v>
          </cell>
          <cell r="K42" t="str">
            <v>1.02,0</v>
          </cell>
        </row>
        <row r="43">
          <cell r="A43">
            <v>52</v>
          </cell>
          <cell r="B43">
            <v>946</v>
          </cell>
          <cell r="C43" t="str">
            <v>БОЛЬШАКОВ</v>
          </cell>
          <cell r="D43" t="str">
            <v>Никта</v>
          </cell>
          <cell r="E43" t="str">
            <v>21.12.00</v>
          </cell>
          <cell r="F43" t="str">
            <v>III</v>
          </cell>
          <cell r="G43" t="str">
            <v>Невская СДЮСШОР-2</v>
          </cell>
          <cell r="I43" t="str">
            <v/>
          </cell>
          <cell r="J43" t="str">
            <v>КузнецоваС.В.</v>
          </cell>
          <cell r="K43">
            <v>55.9</v>
          </cell>
        </row>
        <row r="44">
          <cell r="A44">
            <v>53</v>
          </cell>
          <cell r="B44">
            <v>424</v>
          </cell>
          <cell r="C44" t="str">
            <v>БАБКИН</v>
          </cell>
          <cell r="D44" t="str">
            <v>Михаил</v>
          </cell>
          <cell r="E44" t="str">
            <v>20.02.01</v>
          </cell>
          <cell r="F44" t="str">
            <v>II</v>
          </cell>
          <cell r="G44" t="str">
            <v>Академия л/а-1</v>
          </cell>
          <cell r="I44" t="str">
            <v/>
          </cell>
          <cell r="J44" t="str">
            <v>Бежан Н.Ф.</v>
          </cell>
          <cell r="K44" t="str">
            <v>55,71</v>
          </cell>
        </row>
        <row r="45">
          <cell r="A45">
            <v>54</v>
          </cell>
          <cell r="B45">
            <v>962</v>
          </cell>
          <cell r="C45" t="str">
            <v>ПАРАЩЕНКО</v>
          </cell>
          <cell r="D45" t="str">
            <v>Анатолий</v>
          </cell>
          <cell r="E45" t="str">
            <v>18.05.01</v>
          </cell>
          <cell r="F45" t="str">
            <v>II</v>
          </cell>
          <cell r="G45" t="str">
            <v>Невская СДЮСШОР-1</v>
          </cell>
          <cell r="I45" t="str">
            <v/>
          </cell>
          <cell r="J45" t="str">
            <v>Будаев А.И.</v>
          </cell>
          <cell r="K45" t="str">
            <v>55,1</v>
          </cell>
        </row>
        <row r="46">
          <cell r="A46">
            <v>55</v>
          </cell>
          <cell r="B46">
            <v>291</v>
          </cell>
          <cell r="C46" t="str">
            <v>ХОХЛОВ</v>
          </cell>
          <cell r="D46" t="str">
            <v>Михаил</v>
          </cell>
          <cell r="E46" t="str">
            <v>02.03.00</v>
          </cell>
          <cell r="F46" t="str">
            <v>II</v>
          </cell>
          <cell r="G46" t="str">
            <v>Выборгская СДЮСШОР-1</v>
          </cell>
          <cell r="I46" t="str">
            <v/>
          </cell>
          <cell r="J46" t="str">
            <v>Агарков В.Н.-Пономарёв В.В.</v>
          </cell>
          <cell r="K46">
            <v>56</v>
          </cell>
        </row>
        <row r="47">
          <cell r="A47">
            <v>56</v>
          </cell>
          <cell r="B47">
            <v>809</v>
          </cell>
          <cell r="C47" t="str">
            <v>ЗЕЛЕНКОВ</v>
          </cell>
          <cell r="D47" t="str">
            <v>Даниил</v>
          </cell>
          <cell r="E47" t="str">
            <v>23.06.00</v>
          </cell>
          <cell r="F47" t="str">
            <v>III</v>
          </cell>
          <cell r="G47" t="str">
            <v>Красногвардейская ДЮСШ</v>
          </cell>
          <cell r="I47" t="str">
            <v/>
          </cell>
          <cell r="J47" t="str">
            <v>Морозова Н.И.</v>
          </cell>
          <cell r="K47">
            <v>56</v>
          </cell>
        </row>
        <row r="48">
          <cell r="A48">
            <v>61</v>
          </cell>
          <cell r="B48">
            <v>247</v>
          </cell>
          <cell r="C48" t="str">
            <v>ЖУРАВЛЁВ</v>
          </cell>
          <cell r="D48" t="str">
            <v>Александр</v>
          </cell>
          <cell r="E48" t="str">
            <v>22.01.01</v>
          </cell>
          <cell r="F48" t="str">
            <v>1юн</v>
          </cell>
          <cell r="G48" t="str">
            <v>Выборгская СДЮСШОР-2</v>
          </cell>
          <cell r="I48" t="str">
            <v/>
          </cell>
          <cell r="J48" t="str">
            <v>Агарков В.Н.-Пономарёв В.В.</v>
          </cell>
          <cell r="K48">
            <v>59</v>
          </cell>
        </row>
        <row r="49">
          <cell r="A49">
            <v>62</v>
          </cell>
          <cell r="B49">
            <v>931</v>
          </cell>
          <cell r="C49" t="str">
            <v>ПЕРЦ</v>
          </cell>
          <cell r="D49" t="str">
            <v>Алексей</v>
          </cell>
          <cell r="E49" t="str">
            <v>14.09.01</v>
          </cell>
          <cell r="F49" t="str">
            <v>III</v>
          </cell>
          <cell r="G49" t="str">
            <v>Невская СДЮСШОР-2</v>
          </cell>
          <cell r="I49" t="str">
            <v/>
          </cell>
          <cell r="J49" t="str">
            <v>Петкевич Е.В.</v>
          </cell>
          <cell r="K49">
            <v>56.1</v>
          </cell>
        </row>
        <row r="50">
          <cell r="A50">
            <v>63</v>
          </cell>
          <cell r="B50">
            <v>414</v>
          </cell>
          <cell r="C50" t="str">
            <v>ИБРАГИМОВ</v>
          </cell>
          <cell r="D50" t="str">
            <v>Эмиль</v>
          </cell>
          <cell r="E50" t="str">
            <v>28.11.00</v>
          </cell>
          <cell r="F50" t="str">
            <v>II</v>
          </cell>
          <cell r="G50" t="str">
            <v>Академия л/а-1</v>
          </cell>
          <cell r="I50" t="str">
            <v/>
          </cell>
          <cell r="J50" t="str">
            <v>Бежан Н.Ф.</v>
          </cell>
          <cell r="K50">
            <v>55.82</v>
          </cell>
        </row>
        <row r="51">
          <cell r="A51">
            <v>64</v>
          </cell>
          <cell r="B51">
            <v>485</v>
          </cell>
          <cell r="C51" t="str">
            <v>ЧЕРВОННЫХ</v>
          </cell>
          <cell r="D51" t="str">
            <v>Артем</v>
          </cell>
          <cell r="E51" t="str">
            <v>09.09.01</v>
          </cell>
          <cell r="F51" t="str">
            <v>III</v>
          </cell>
          <cell r="G51" t="str">
            <v>ЦФКСиЗ Московского р-на</v>
          </cell>
          <cell r="I51" t="str">
            <v/>
          </cell>
          <cell r="J51" t="str">
            <v>Беликова Е.Л.</v>
          </cell>
          <cell r="K51">
            <v>56</v>
          </cell>
        </row>
        <row r="52">
          <cell r="A52">
            <v>65</v>
          </cell>
          <cell r="B52">
            <v>844</v>
          </cell>
          <cell r="C52" t="str">
            <v>БАЗИЛЕВИЧ</v>
          </cell>
          <cell r="D52" t="str">
            <v>Никита</v>
          </cell>
          <cell r="E52" t="str">
            <v>27.08.00</v>
          </cell>
          <cell r="F52" t="str">
            <v>III</v>
          </cell>
          <cell r="G52" t="str">
            <v>Красногвардейская ДЮСШ</v>
          </cell>
          <cell r="I52" t="str">
            <v/>
          </cell>
          <cell r="J52" t="str">
            <v>Евсиков А.П.-Горбунов С.А.</v>
          </cell>
          <cell r="K52" t="str">
            <v>56,00</v>
          </cell>
        </row>
        <row r="53">
          <cell r="A53">
            <v>66</v>
          </cell>
          <cell r="B53">
            <v>947</v>
          </cell>
          <cell r="C53" t="str">
            <v>СМИРНОВ</v>
          </cell>
          <cell r="D53" t="str">
            <v>Евгений</v>
          </cell>
          <cell r="E53" t="str">
            <v>10.12.01</v>
          </cell>
          <cell r="F53" t="str">
            <v>III</v>
          </cell>
          <cell r="G53" t="str">
            <v>Невская СДЮСШОР-2</v>
          </cell>
          <cell r="I53" t="str">
            <v/>
          </cell>
          <cell r="J53" t="str">
            <v>КузнецоваС.В.</v>
          </cell>
          <cell r="K53">
            <v>56.1</v>
          </cell>
        </row>
        <row r="54">
          <cell r="A54">
            <v>71</v>
          </cell>
          <cell r="B54">
            <v>808</v>
          </cell>
          <cell r="C54" t="str">
            <v>БАРДОВ</v>
          </cell>
          <cell r="D54" t="str">
            <v>Дмитрий</v>
          </cell>
          <cell r="E54" t="str">
            <v>20.12.01</v>
          </cell>
          <cell r="F54" t="str">
            <v>1юн</v>
          </cell>
          <cell r="G54" t="str">
            <v>Красногвардейская ДЮСШ</v>
          </cell>
          <cell r="I54" t="str">
            <v/>
          </cell>
          <cell r="J54" t="str">
            <v>Морозова Н.И.</v>
          </cell>
          <cell r="K54" t="str">
            <v>1.00,0</v>
          </cell>
        </row>
        <row r="55">
          <cell r="A55">
            <v>72</v>
          </cell>
          <cell r="B55">
            <v>757</v>
          </cell>
          <cell r="C55" t="str">
            <v>ЗМУШКО</v>
          </cell>
          <cell r="D55" t="str">
            <v>Данила</v>
          </cell>
          <cell r="E55" t="str">
            <v>15.11.01</v>
          </cell>
          <cell r="F55" t="str">
            <v>III</v>
          </cell>
          <cell r="G55" t="str">
            <v xml:space="preserve">Пушкинская СДЮШОР </v>
          </cell>
          <cell r="I55" t="str">
            <v/>
          </cell>
          <cell r="J55" t="str">
            <v>Кокина Н.В.</v>
          </cell>
          <cell r="K55" t="str">
            <v>57,0</v>
          </cell>
        </row>
        <row r="56">
          <cell r="A56">
            <v>73</v>
          </cell>
          <cell r="B56">
            <v>618</v>
          </cell>
          <cell r="C56" t="str">
            <v>ГРИГОРЬЕВ</v>
          </cell>
          <cell r="D56" t="str">
            <v>Дмитрий</v>
          </cell>
          <cell r="E56" t="str">
            <v>10.03.01</v>
          </cell>
          <cell r="F56" t="str">
            <v>II</v>
          </cell>
          <cell r="G56" t="str">
            <v>Калининская ДЮСШ</v>
          </cell>
          <cell r="I56" t="str">
            <v/>
          </cell>
          <cell r="J56" t="str">
            <v>Велескевич В.П.</v>
          </cell>
          <cell r="K56">
            <v>56.6</v>
          </cell>
        </row>
        <row r="57">
          <cell r="A57">
            <v>74</v>
          </cell>
          <cell r="B57">
            <v>249</v>
          </cell>
          <cell r="C57" t="str">
            <v>ЦАРЯПКИН</v>
          </cell>
          <cell r="D57" t="str">
            <v>Михаил</v>
          </cell>
          <cell r="E57" t="str">
            <v>31.08.01</v>
          </cell>
          <cell r="F57" t="str">
            <v>II</v>
          </cell>
          <cell r="G57" t="str">
            <v>Выборгская СДЮСШОР-1</v>
          </cell>
          <cell r="I57" t="str">
            <v/>
          </cell>
          <cell r="J57" t="str">
            <v>Зуенко Ю.В.-Воробьёв А.В.</v>
          </cell>
          <cell r="K57">
            <v>56.2</v>
          </cell>
        </row>
        <row r="58">
          <cell r="A58">
            <v>75</v>
          </cell>
          <cell r="B58">
            <v>129</v>
          </cell>
          <cell r="C58" t="str">
            <v>СТЕПАНОВ</v>
          </cell>
          <cell r="D58" t="str">
            <v>Александр</v>
          </cell>
          <cell r="E58" t="str">
            <v>29.11.01</v>
          </cell>
          <cell r="F58" t="str">
            <v>II</v>
          </cell>
          <cell r="G58" t="str">
            <v>Московская СДЮСШОР-1</v>
          </cell>
          <cell r="I58" t="str">
            <v/>
          </cell>
          <cell r="J58" t="str">
            <v>Бурова А.В.</v>
          </cell>
          <cell r="K58">
            <v>56.9</v>
          </cell>
        </row>
        <row r="59">
          <cell r="A59">
            <v>76</v>
          </cell>
          <cell r="B59">
            <v>387</v>
          </cell>
          <cell r="C59" t="str">
            <v>КУПРИЯНЕНКО</v>
          </cell>
          <cell r="D59" t="str">
            <v>Никита</v>
          </cell>
          <cell r="E59" t="str">
            <v>09.06.00</v>
          </cell>
          <cell r="F59" t="str">
            <v>II</v>
          </cell>
          <cell r="G59" t="str">
            <v>Академия л/а-1</v>
          </cell>
          <cell r="I59" t="str">
            <v/>
          </cell>
          <cell r="J59" t="str">
            <v>Шеронова Н.П. Колопотина С.В.</v>
          </cell>
          <cell r="K59">
            <v>56</v>
          </cell>
        </row>
        <row r="60">
          <cell r="A60">
            <v>81</v>
          </cell>
          <cell r="B60">
            <v>756</v>
          </cell>
          <cell r="C60" t="str">
            <v>СТЕБЛЕЦОВ</v>
          </cell>
          <cell r="D60" t="str">
            <v>Владислав</v>
          </cell>
          <cell r="E60" t="str">
            <v>09.03.01</v>
          </cell>
          <cell r="F60" t="str">
            <v>III</v>
          </cell>
          <cell r="G60" t="str">
            <v xml:space="preserve">Пушкинская СДЮШОР </v>
          </cell>
          <cell r="I60" t="str">
            <v/>
          </cell>
          <cell r="J60" t="str">
            <v>Кокина Н.В.</v>
          </cell>
          <cell r="K60">
            <v>57</v>
          </cell>
        </row>
        <row r="61">
          <cell r="A61">
            <v>82</v>
          </cell>
          <cell r="B61">
            <v>175</v>
          </cell>
          <cell r="C61" t="str">
            <v>МАЛЮТИН</v>
          </cell>
          <cell r="D61" t="str">
            <v>Владислав</v>
          </cell>
          <cell r="E61" t="str">
            <v>21.06.01</v>
          </cell>
          <cell r="F61" t="str">
            <v>III</v>
          </cell>
          <cell r="G61" t="str">
            <v>Московская СДЮСШОР-1</v>
          </cell>
          <cell r="I61" t="str">
            <v/>
          </cell>
          <cell r="J61" t="str">
            <v>Слинкина Е.Н.</v>
          </cell>
          <cell r="K61">
            <v>57</v>
          </cell>
        </row>
        <row r="62">
          <cell r="A62">
            <v>83</v>
          </cell>
          <cell r="B62">
            <v>802</v>
          </cell>
          <cell r="C62" t="str">
            <v>КУЗНЕЦОВ</v>
          </cell>
          <cell r="D62" t="str">
            <v>Богдан</v>
          </cell>
          <cell r="E62" t="str">
            <v>22.05.01</v>
          </cell>
          <cell r="F62" t="str">
            <v>III</v>
          </cell>
          <cell r="G62" t="str">
            <v>Красногвардейская ДЮСШ</v>
          </cell>
          <cell r="I62" t="str">
            <v/>
          </cell>
          <cell r="J62" t="str">
            <v>Морозова Н.И.</v>
          </cell>
          <cell r="K62" t="str">
            <v>57,0</v>
          </cell>
        </row>
        <row r="63">
          <cell r="A63">
            <v>84</v>
          </cell>
          <cell r="B63">
            <v>454</v>
          </cell>
          <cell r="C63" t="str">
            <v xml:space="preserve">БЕЛОЗЕРОВ </v>
          </cell>
          <cell r="D63" t="str">
            <v>Кирилл</v>
          </cell>
          <cell r="E63" t="str">
            <v>04.12.01</v>
          </cell>
          <cell r="F63" t="str">
            <v>II</v>
          </cell>
          <cell r="G63" t="str">
            <v>ЦФКСиЗ Московского р-на</v>
          </cell>
          <cell r="I63" t="str">
            <v/>
          </cell>
          <cell r="J63" t="str">
            <v>Гадасин В.Б.</v>
          </cell>
          <cell r="K63" t="str">
            <v>57,0</v>
          </cell>
        </row>
        <row r="64">
          <cell r="A64">
            <v>85</v>
          </cell>
          <cell r="B64">
            <v>193</v>
          </cell>
          <cell r="C64" t="str">
            <v xml:space="preserve">КНЯЗЕВ </v>
          </cell>
          <cell r="D64" t="str">
            <v>Кирилл</v>
          </cell>
          <cell r="E64" t="str">
            <v>29.08.01</v>
          </cell>
          <cell r="F64" t="str">
            <v>III</v>
          </cell>
          <cell r="G64" t="str">
            <v>Московская СДЮСШОР-1</v>
          </cell>
          <cell r="I64" t="str">
            <v/>
          </cell>
          <cell r="J64" t="str">
            <v>Лотова Э.В.</v>
          </cell>
          <cell r="K64">
            <v>57</v>
          </cell>
        </row>
        <row r="65">
          <cell r="A65">
            <v>86</v>
          </cell>
          <cell r="B65">
            <v>647</v>
          </cell>
          <cell r="C65" t="str">
            <v>СТРУНКИН</v>
          </cell>
          <cell r="D65" t="str">
            <v>Григорий</v>
          </cell>
          <cell r="E65" t="str">
            <v>25.02.01</v>
          </cell>
          <cell r="F65" t="str">
            <v>II</v>
          </cell>
          <cell r="G65" t="str">
            <v>ДЮСШ "Лидер"</v>
          </cell>
          <cell r="I65" t="str">
            <v/>
          </cell>
          <cell r="J65" t="str">
            <v>Симагин Г.К.</v>
          </cell>
          <cell r="K65">
            <v>57</v>
          </cell>
        </row>
        <row r="66">
          <cell r="A66">
            <v>91</v>
          </cell>
          <cell r="B66">
            <v>316</v>
          </cell>
          <cell r="C66" t="str">
            <v>ШУРЫГИН</v>
          </cell>
          <cell r="D66" t="str">
            <v>Кирилл</v>
          </cell>
          <cell r="E66" t="str">
            <v>06.12.01</v>
          </cell>
          <cell r="F66" t="str">
            <v>1юн</v>
          </cell>
          <cell r="G66" t="str">
            <v>Олимпийские надежды</v>
          </cell>
          <cell r="I66" t="str">
            <v/>
          </cell>
          <cell r="J66" t="str">
            <v>Антонова И.Ю.</v>
          </cell>
          <cell r="K66">
            <v>58.5</v>
          </cell>
        </row>
        <row r="67">
          <cell r="A67">
            <v>92</v>
          </cell>
          <cell r="B67">
            <v>284</v>
          </cell>
          <cell r="C67" t="str">
            <v>СУРКОВ</v>
          </cell>
          <cell r="D67" t="str">
            <v>Степан</v>
          </cell>
          <cell r="E67" t="str">
            <v>19.05.01</v>
          </cell>
          <cell r="F67" t="str">
            <v>III</v>
          </cell>
          <cell r="G67" t="str">
            <v>Выборгская СДЮСШОР-1</v>
          </cell>
          <cell r="I67" t="str">
            <v/>
          </cell>
          <cell r="J67" t="str">
            <v>Вересова Е.А.</v>
          </cell>
          <cell r="K67">
            <v>58</v>
          </cell>
        </row>
        <row r="68">
          <cell r="A68">
            <v>93</v>
          </cell>
          <cell r="B68">
            <v>162</v>
          </cell>
          <cell r="C68" t="str">
            <v>БОГДАНОВ</v>
          </cell>
          <cell r="D68" t="str">
            <v>Александр</v>
          </cell>
          <cell r="E68" t="str">
            <v>29.01.01</v>
          </cell>
          <cell r="F68" t="str">
            <v>III</v>
          </cell>
          <cell r="G68" t="str">
            <v>Московская СДЮСШОР-1</v>
          </cell>
          <cell r="I68" t="str">
            <v/>
          </cell>
          <cell r="J68" t="str">
            <v>Слинкина Е.Н.</v>
          </cell>
          <cell r="K68">
            <v>57.8</v>
          </cell>
        </row>
        <row r="69">
          <cell r="A69">
            <v>94</v>
          </cell>
          <cell r="B69">
            <v>22</v>
          </cell>
          <cell r="C69" t="str">
            <v>ФИЩЕВ</v>
          </cell>
          <cell r="D69" t="str">
            <v>Антон</v>
          </cell>
          <cell r="E69" t="str">
            <v>14.03.00</v>
          </cell>
          <cell r="F69" t="str">
            <v>II</v>
          </cell>
          <cell r="G69" t="str">
            <v xml:space="preserve">В/островская ДЮСШ </v>
          </cell>
          <cell r="I69" t="str">
            <v/>
          </cell>
          <cell r="J69" t="str">
            <v>Большакова Е.С.</v>
          </cell>
          <cell r="K69">
            <v>57</v>
          </cell>
        </row>
        <row r="70">
          <cell r="A70">
            <v>95</v>
          </cell>
          <cell r="B70">
            <v>310</v>
          </cell>
          <cell r="C70" t="str">
            <v>КУПРИЯНОВ</v>
          </cell>
          <cell r="D70" t="str">
            <v>Александр</v>
          </cell>
          <cell r="E70" t="str">
            <v>08.12.00</v>
          </cell>
          <cell r="F70" t="str">
            <v>II</v>
          </cell>
          <cell r="G70" t="str">
            <v>Олимпийские надежды</v>
          </cell>
          <cell r="I70" t="str">
            <v/>
          </cell>
          <cell r="J70" t="str">
            <v>Антонова И.Ю.</v>
          </cell>
          <cell r="K70">
            <v>58</v>
          </cell>
        </row>
        <row r="71">
          <cell r="A71">
            <v>96</v>
          </cell>
          <cell r="B71">
            <v>137</v>
          </cell>
          <cell r="C71" t="str">
            <v>СОКОЛОВ</v>
          </cell>
          <cell r="D71" t="str">
            <v>Кирилл</v>
          </cell>
          <cell r="E71" t="str">
            <v>07.05.01</v>
          </cell>
          <cell r="F71" t="str">
            <v>III</v>
          </cell>
          <cell r="G71" t="str">
            <v>Московская СДЮСШОР-1</v>
          </cell>
          <cell r="I71" t="str">
            <v/>
          </cell>
          <cell r="J71" t="str">
            <v>Бурова А.В.</v>
          </cell>
          <cell r="K71">
            <v>58.1</v>
          </cell>
        </row>
        <row r="72">
          <cell r="A72">
            <v>101</v>
          </cell>
          <cell r="B72">
            <v>198</v>
          </cell>
          <cell r="C72" t="str">
            <v>КАРАЕВ</v>
          </cell>
          <cell r="D72" t="str">
            <v>Георгий</v>
          </cell>
          <cell r="E72" t="str">
            <v>27.04.01</v>
          </cell>
          <cell r="F72" t="str">
            <v>1юн</v>
          </cell>
          <cell r="G72" t="str">
            <v>Московская СДЮСШОР-1</v>
          </cell>
          <cell r="I72" t="str">
            <v/>
          </cell>
          <cell r="J72" t="str">
            <v>Бурова А.В.</v>
          </cell>
          <cell r="K72">
            <v>58.1</v>
          </cell>
        </row>
        <row r="73">
          <cell r="A73">
            <v>102</v>
          </cell>
          <cell r="B73">
            <v>772</v>
          </cell>
          <cell r="C73" t="str">
            <v>РАССАДИН</v>
          </cell>
          <cell r="D73" t="str">
            <v>Николай</v>
          </cell>
          <cell r="E73" t="str">
            <v>30.05.01</v>
          </cell>
          <cell r="F73" t="str">
            <v>III</v>
          </cell>
          <cell r="G73" t="str">
            <v xml:space="preserve">Пушкинская СДЮШОР </v>
          </cell>
          <cell r="I73" t="str">
            <v/>
          </cell>
          <cell r="J73" t="str">
            <v>Пуць Н.А.</v>
          </cell>
          <cell r="K73">
            <v>59</v>
          </cell>
        </row>
        <row r="74">
          <cell r="A74">
            <v>103</v>
          </cell>
          <cell r="B74">
            <v>851</v>
          </cell>
          <cell r="C74" t="str">
            <v>КВАСНОЙ</v>
          </cell>
          <cell r="D74" t="str">
            <v>Владислав</v>
          </cell>
          <cell r="E74" t="str">
            <v>12.05.01</v>
          </cell>
          <cell r="F74" t="str">
            <v>III</v>
          </cell>
          <cell r="G74" t="str">
            <v>Красногвардейская ДЮСШ</v>
          </cell>
          <cell r="I74" t="str">
            <v/>
          </cell>
          <cell r="J74" t="str">
            <v>Соколовы И.А.-Е.В.</v>
          </cell>
          <cell r="K74">
            <v>58.29</v>
          </cell>
        </row>
        <row r="75">
          <cell r="A75">
            <v>104</v>
          </cell>
          <cell r="B75">
            <v>920</v>
          </cell>
          <cell r="C75" t="str">
            <v>АБРАМОВ</v>
          </cell>
          <cell r="D75" t="str">
            <v>Егор</v>
          </cell>
          <cell r="E75" t="str">
            <v>14.09.00</v>
          </cell>
          <cell r="F75" t="str">
            <v>III</v>
          </cell>
          <cell r="G75" t="str">
            <v>Невская СДЮСШОР-2</v>
          </cell>
          <cell r="I75" t="str">
            <v/>
          </cell>
          <cell r="J75" t="str">
            <v>ТарасовДА,ВасильеваСВ,АндрееваН.В.</v>
          </cell>
          <cell r="K75">
            <v>58.1</v>
          </cell>
        </row>
        <row r="76">
          <cell r="A76">
            <v>105</v>
          </cell>
          <cell r="B76">
            <v>642</v>
          </cell>
          <cell r="C76" t="str">
            <v xml:space="preserve">ВАДЮНИН </v>
          </cell>
          <cell r="D76" t="str">
            <v>Егор</v>
          </cell>
          <cell r="E76" t="str">
            <v>26.12.00</v>
          </cell>
          <cell r="F76" t="str">
            <v>III</v>
          </cell>
          <cell r="G76" t="str">
            <v>ДЮСШ "Лидер"</v>
          </cell>
          <cell r="I76" t="str">
            <v/>
          </cell>
          <cell r="J76" t="str">
            <v>Степанов А.А.</v>
          </cell>
          <cell r="K76">
            <v>59.73</v>
          </cell>
        </row>
        <row r="77">
          <cell r="A77">
            <v>106</v>
          </cell>
          <cell r="B77">
            <v>233</v>
          </cell>
          <cell r="C77" t="str">
            <v>КОВАЛЕНКО</v>
          </cell>
          <cell r="D77" t="str">
            <v>Алексей</v>
          </cell>
          <cell r="E77" t="str">
            <v>10.02.00</v>
          </cell>
          <cell r="F77" t="str">
            <v>III</v>
          </cell>
          <cell r="G77" t="str">
            <v>Выборгская СДЮСШОР-2</v>
          </cell>
          <cell r="I77" t="str">
            <v/>
          </cell>
          <cell r="J77" t="str">
            <v>Агарков В.Н.-Пономарёв В.В.</v>
          </cell>
          <cell r="K77">
            <v>59</v>
          </cell>
        </row>
        <row r="78">
          <cell r="A78">
            <v>112</v>
          </cell>
          <cell r="B78">
            <v>811</v>
          </cell>
          <cell r="C78" t="str">
            <v xml:space="preserve">АЛЕКСАНДРЁНОК </v>
          </cell>
          <cell r="D78" t="str">
            <v>Андрей</v>
          </cell>
          <cell r="E78" t="str">
            <v>21.08.01</v>
          </cell>
          <cell r="F78" t="str">
            <v>1юн</v>
          </cell>
          <cell r="G78" t="str">
            <v>Красногвардейская ДЮСШ</v>
          </cell>
          <cell r="I78" t="str">
            <v/>
          </cell>
          <cell r="J78" t="str">
            <v>Морозова Н.И.</v>
          </cell>
          <cell r="K78" t="str">
            <v>59,0</v>
          </cell>
        </row>
        <row r="79">
          <cell r="A79">
            <v>113</v>
          </cell>
          <cell r="B79">
            <v>501</v>
          </cell>
          <cell r="C79" t="str">
            <v xml:space="preserve">ДОРОЖКО </v>
          </cell>
          <cell r="D79" t="str">
            <v>Денис</v>
          </cell>
          <cell r="E79" t="str">
            <v>18.07.00</v>
          </cell>
          <cell r="F79" t="str">
            <v>II</v>
          </cell>
          <cell r="G79" t="str">
            <v>Адмиралтейская СДЮСШОР</v>
          </cell>
          <cell r="I79" t="str">
            <v/>
          </cell>
          <cell r="J79" t="str">
            <v>Сафонов И.Н., Сафонова Н.В.</v>
          </cell>
        </row>
        <row r="80">
          <cell r="A80">
            <v>114</v>
          </cell>
          <cell r="B80">
            <v>286</v>
          </cell>
          <cell r="C80" t="str">
            <v xml:space="preserve">ПАВЛЮЧЕНКО </v>
          </cell>
          <cell r="D80" t="str">
            <v>Ростислав</v>
          </cell>
          <cell r="E80" t="str">
            <v>30.08.00</v>
          </cell>
          <cell r="F80" t="str">
            <v>II</v>
          </cell>
          <cell r="G80" t="str">
            <v>Выборгская СДЮСШОР-1</v>
          </cell>
          <cell r="I80" t="str">
            <v/>
          </cell>
          <cell r="J80" t="str">
            <v>Зверева Т.Г.</v>
          </cell>
          <cell r="K80">
            <v>59.5</v>
          </cell>
        </row>
        <row r="81">
          <cell r="A81">
            <v>115</v>
          </cell>
          <cell r="B81">
            <v>167</v>
          </cell>
          <cell r="C81" t="str">
            <v>МАКСИМОВ</v>
          </cell>
          <cell r="D81" t="str">
            <v>Михаил</v>
          </cell>
          <cell r="E81" t="str">
            <v>23.11.01</v>
          </cell>
          <cell r="F81" t="str">
            <v>2юн</v>
          </cell>
          <cell r="G81" t="str">
            <v>Московская СДЮСШОР-1</v>
          </cell>
          <cell r="I81" t="str">
            <v/>
          </cell>
          <cell r="J81" t="str">
            <v>Плавкова Е.Д.</v>
          </cell>
          <cell r="K81" t="str">
            <v>59,0</v>
          </cell>
        </row>
        <row r="82">
          <cell r="A82">
            <v>116</v>
          </cell>
          <cell r="B82">
            <v>760</v>
          </cell>
          <cell r="C82" t="str">
            <v>ЗАЛОГИН</v>
          </cell>
          <cell r="D82" t="str">
            <v>Владимир</v>
          </cell>
          <cell r="E82" t="str">
            <v>31.10.01</v>
          </cell>
          <cell r="F82" t="str">
            <v>III</v>
          </cell>
          <cell r="G82" t="str">
            <v xml:space="preserve">Пушкинская СДЮШОР </v>
          </cell>
          <cell r="I82" t="str">
            <v/>
          </cell>
          <cell r="J82" t="str">
            <v>Юдин П.Б.</v>
          </cell>
          <cell r="K82">
            <v>59</v>
          </cell>
        </row>
        <row r="83">
          <cell r="A83">
            <v>122</v>
          </cell>
          <cell r="B83">
            <v>693</v>
          </cell>
          <cell r="C83" t="str">
            <v>ЧАМАРА</v>
          </cell>
          <cell r="D83" t="str">
            <v>Никита</v>
          </cell>
          <cell r="E83" t="str">
            <v>16.02.01</v>
          </cell>
          <cell r="F83" t="str">
            <v>1юн</v>
          </cell>
          <cell r="G83" t="str">
            <v>ДЮСШ Манеж</v>
          </cell>
          <cell r="I83" t="str">
            <v/>
          </cell>
          <cell r="J83" t="str">
            <v>Поповы С.Ю., А.М.</v>
          </cell>
        </row>
        <row r="84">
          <cell r="A84">
            <v>123</v>
          </cell>
          <cell r="B84">
            <v>879</v>
          </cell>
          <cell r="C84" t="str">
            <v xml:space="preserve">ШЕРЕМЕТЬЕВ </v>
          </cell>
          <cell r="D84" t="str">
            <v>Максим</v>
          </cell>
          <cell r="E84" t="str">
            <v>12.11.01</v>
          </cell>
          <cell r="F84" t="str">
            <v>III</v>
          </cell>
          <cell r="G84" t="str">
            <v>Красногвардейская ДЮСШ</v>
          </cell>
          <cell r="I84" t="str">
            <v/>
          </cell>
          <cell r="J84" t="str">
            <v>Шадрина М.Н.</v>
          </cell>
          <cell r="K84">
            <v>59.2</v>
          </cell>
        </row>
        <row r="85">
          <cell r="A85">
            <v>124</v>
          </cell>
          <cell r="B85">
            <v>367</v>
          </cell>
          <cell r="C85" t="str">
            <v>ДУБРОВСКИЙ</v>
          </cell>
          <cell r="D85" t="str">
            <v>Даниил</v>
          </cell>
          <cell r="E85" t="str">
            <v>15.04.01</v>
          </cell>
          <cell r="F85" t="str">
            <v>III</v>
          </cell>
          <cell r="G85" t="str">
            <v>Академия л/а-1</v>
          </cell>
          <cell r="I85" t="str">
            <v/>
          </cell>
          <cell r="J85" t="str">
            <v>Зацепина Е.А.</v>
          </cell>
          <cell r="K85" t="str">
            <v>1.01,0</v>
          </cell>
        </row>
        <row r="86">
          <cell r="A86">
            <v>125</v>
          </cell>
          <cell r="B86">
            <v>938</v>
          </cell>
          <cell r="C86" t="str">
            <v>БЛАШНИКОВ</v>
          </cell>
          <cell r="D86" t="str">
            <v>Егор</v>
          </cell>
          <cell r="E86" t="str">
            <v>01.09.01</v>
          </cell>
          <cell r="F86" t="str">
            <v>III</v>
          </cell>
          <cell r="G86" t="str">
            <v>Невская СДЮСШОР-2</v>
          </cell>
          <cell r="I86" t="str">
            <v/>
          </cell>
          <cell r="J86" t="str">
            <v>Тарушкин А.Н.</v>
          </cell>
          <cell r="K86">
            <v>59.9</v>
          </cell>
        </row>
        <row r="87">
          <cell r="A87">
            <v>126</v>
          </cell>
          <cell r="B87">
            <v>377</v>
          </cell>
          <cell r="C87" t="str">
            <v>БОРИСОВ</v>
          </cell>
          <cell r="D87" t="str">
            <v>Владислав</v>
          </cell>
          <cell r="E87" t="str">
            <v>27.11.01</v>
          </cell>
          <cell r="F87" t="str">
            <v>II</v>
          </cell>
          <cell r="G87" t="str">
            <v>Академия л/а-2</v>
          </cell>
          <cell r="I87" t="str">
            <v/>
          </cell>
          <cell r="J87" t="str">
            <v>Пенькова Н.Ю.</v>
          </cell>
        </row>
      </sheetData>
      <sheetData sheetId="6"/>
      <sheetData sheetId="7"/>
      <sheetData sheetId="8"/>
      <sheetData sheetId="9"/>
      <sheetData sheetId="10"/>
      <sheetData sheetId="11">
        <row r="18">
          <cell r="A18">
            <v>13</v>
          </cell>
          <cell r="C18">
            <v>385</v>
          </cell>
          <cell r="D18" t="str">
            <v>ОРИНИЧ</v>
          </cell>
          <cell r="E18" t="str">
            <v>Григорий</v>
          </cell>
          <cell r="F18" t="str">
            <v>03.10.01</v>
          </cell>
          <cell r="G18" t="str">
            <v>III</v>
          </cell>
          <cell r="H18" t="str">
            <v>Академия л/а-1</v>
          </cell>
          <cell r="L18">
            <v>0</v>
          </cell>
          <cell r="M18" t="e">
            <v>#N/A</v>
          </cell>
        </row>
        <row r="19">
          <cell r="A19">
            <v>14</v>
          </cell>
          <cell r="C19">
            <v>935</v>
          </cell>
          <cell r="D19" t="str">
            <v>АБЖАПАРОВ</v>
          </cell>
          <cell r="E19" t="str">
            <v>Оразбек</v>
          </cell>
          <cell r="F19" t="str">
            <v>02.12.01</v>
          </cell>
          <cell r="G19" t="str">
            <v>II</v>
          </cell>
          <cell r="H19" t="str">
            <v>Невская СДЮСШОР-1</v>
          </cell>
          <cell r="L19">
            <v>0</v>
          </cell>
          <cell r="M19" t="e">
            <v>#N/A</v>
          </cell>
        </row>
        <row r="20">
          <cell r="A20">
            <v>15</v>
          </cell>
          <cell r="C20">
            <v>66</v>
          </cell>
          <cell r="D20" t="str">
            <v>РОБЕРТОВ</v>
          </cell>
          <cell r="E20" t="str">
            <v>Даниил</v>
          </cell>
          <cell r="F20" t="str">
            <v>28.10.00</v>
          </cell>
          <cell r="G20" t="str">
            <v>I</v>
          </cell>
          <cell r="H20" t="str">
            <v>Центральная СДЮСШОР</v>
          </cell>
          <cell r="L20">
            <v>0</v>
          </cell>
          <cell r="M20" t="e">
            <v>#N/A</v>
          </cell>
        </row>
        <row r="21">
          <cell r="A21">
            <v>16</v>
          </cell>
          <cell r="C21">
            <v>661</v>
          </cell>
          <cell r="D21" t="str">
            <v>ШАБРОВ</v>
          </cell>
          <cell r="E21" t="str">
            <v>Иван</v>
          </cell>
          <cell r="F21" t="str">
            <v>26.11.01</v>
          </cell>
          <cell r="G21" t="str">
            <v>III</v>
          </cell>
          <cell r="H21" t="str">
            <v>ДЮСШ Манеж</v>
          </cell>
          <cell r="L21">
            <v>0</v>
          </cell>
          <cell r="M21" t="e">
            <v>#N/A</v>
          </cell>
        </row>
        <row r="22">
          <cell r="A22">
            <v>17</v>
          </cell>
          <cell r="C22">
            <v>728</v>
          </cell>
          <cell r="D22" t="str">
            <v>САБУРОВ</v>
          </cell>
          <cell r="E22" t="str">
            <v>Артем</v>
          </cell>
          <cell r="F22" t="str">
            <v>11.02.01</v>
          </cell>
          <cell r="G22" t="str">
            <v>II</v>
          </cell>
          <cell r="H22" t="str">
            <v>Кировская СДЮСШОР</v>
          </cell>
          <cell r="L22">
            <v>0</v>
          </cell>
          <cell r="M22" t="e">
            <v>#N/A</v>
          </cell>
        </row>
        <row r="23">
          <cell r="A23">
            <v>23</v>
          </cell>
          <cell r="C23">
            <v>736</v>
          </cell>
          <cell r="D23" t="str">
            <v>ВАСИЛЬЕВ</v>
          </cell>
          <cell r="E23" t="str">
            <v>Илья</v>
          </cell>
          <cell r="F23" t="str">
            <v>07.07.01</v>
          </cell>
          <cell r="G23" t="str">
            <v>II</v>
          </cell>
          <cell r="H23" t="str">
            <v>Кировская СДЮСШОР</v>
          </cell>
          <cell r="L23">
            <v>0</v>
          </cell>
          <cell r="M23" t="e">
            <v>#N/A</v>
          </cell>
        </row>
        <row r="24">
          <cell r="A24">
            <v>24</v>
          </cell>
          <cell r="C24">
            <v>776</v>
          </cell>
          <cell r="D24" t="str">
            <v>ГРИНЧАК</v>
          </cell>
          <cell r="E24" t="str">
            <v>Николай</v>
          </cell>
          <cell r="F24" t="str">
            <v>18.09.00</v>
          </cell>
          <cell r="G24" t="str">
            <v>I</v>
          </cell>
          <cell r="H24" t="str">
            <v xml:space="preserve">Пушкинская СДЮШОР </v>
          </cell>
          <cell r="L24">
            <v>0</v>
          </cell>
          <cell r="M24" t="e">
            <v>#N/A</v>
          </cell>
        </row>
        <row r="25">
          <cell r="A25">
            <v>25</v>
          </cell>
          <cell r="C25">
            <v>303</v>
          </cell>
          <cell r="D25" t="str">
            <v>РОГОЖИН</v>
          </cell>
          <cell r="E25" t="str">
            <v>Матвей</v>
          </cell>
          <cell r="F25" t="str">
            <v>15.05.00</v>
          </cell>
          <cell r="G25" t="str">
            <v>I</v>
          </cell>
          <cell r="H25" t="str">
            <v>Олимпийские надежды</v>
          </cell>
          <cell r="L25">
            <v>0</v>
          </cell>
          <cell r="M25" t="e">
            <v>#N/A</v>
          </cell>
        </row>
        <row r="26">
          <cell r="A26">
            <v>26</v>
          </cell>
          <cell r="C26">
            <v>931</v>
          </cell>
          <cell r="D26" t="str">
            <v>ПЕРЦ</v>
          </cell>
          <cell r="E26" t="str">
            <v>Алексей</v>
          </cell>
          <cell r="F26" t="str">
            <v>14.09.01</v>
          </cell>
          <cell r="G26" t="str">
            <v>III</v>
          </cell>
          <cell r="H26" t="str">
            <v>Невская СДЮСШОР-2</v>
          </cell>
          <cell r="L26">
            <v>0</v>
          </cell>
          <cell r="M26" t="e">
            <v>#N/A</v>
          </cell>
        </row>
        <row r="27">
          <cell r="A27">
            <v>27</v>
          </cell>
          <cell r="C27">
            <v>588</v>
          </cell>
          <cell r="D27" t="str">
            <v xml:space="preserve">КАЛАЧЕВ </v>
          </cell>
          <cell r="E27" t="str">
            <v>Артем</v>
          </cell>
          <cell r="F27" t="str">
            <v>18.04.01</v>
          </cell>
          <cell r="G27" t="str">
            <v>II</v>
          </cell>
          <cell r="H27" t="str">
            <v>Адмиралтейская СДЮСШОР</v>
          </cell>
          <cell r="L27">
            <v>0</v>
          </cell>
          <cell r="M27" t="e">
            <v>#N/A</v>
          </cell>
        </row>
        <row r="28">
          <cell r="A28">
            <v>33</v>
          </cell>
          <cell r="C28">
            <v>682</v>
          </cell>
          <cell r="D28" t="str">
            <v>ИШМУРАТОВ</v>
          </cell>
          <cell r="E28" t="str">
            <v>Ленар</v>
          </cell>
          <cell r="F28" t="str">
            <v>15.05.01</v>
          </cell>
          <cell r="G28" t="str">
            <v>III</v>
          </cell>
          <cell r="H28" t="str">
            <v>ДЮСШ Манеж</v>
          </cell>
          <cell r="L28">
            <v>0</v>
          </cell>
          <cell r="M28" t="e">
            <v>#N/A</v>
          </cell>
        </row>
        <row r="29">
          <cell r="A29">
            <v>34</v>
          </cell>
          <cell r="C29">
            <v>68</v>
          </cell>
          <cell r="D29" t="str">
            <v>ЛАВРЕНТЬЕВ</v>
          </cell>
          <cell r="E29" t="str">
            <v>Георгий</v>
          </cell>
          <cell r="F29" t="str">
            <v>24.08.00</v>
          </cell>
          <cell r="G29" t="str">
            <v>I</v>
          </cell>
          <cell r="H29" t="str">
            <v>Центральная СДЮСШОР</v>
          </cell>
          <cell r="L29">
            <v>0</v>
          </cell>
          <cell r="M29" t="e">
            <v>#N/A</v>
          </cell>
        </row>
        <row r="30">
          <cell r="A30">
            <v>35</v>
          </cell>
          <cell r="C30">
            <v>857</v>
          </cell>
          <cell r="D30" t="str">
            <v>МИХАЙЛОВ</v>
          </cell>
          <cell r="E30" t="str">
            <v>Денис</v>
          </cell>
          <cell r="F30" t="str">
            <v>18.01.01</v>
          </cell>
          <cell r="G30" t="str">
            <v>II</v>
          </cell>
          <cell r="H30" t="str">
            <v>Красногвардейская ДЮСШ</v>
          </cell>
          <cell r="L30">
            <v>0</v>
          </cell>
          <cell r="M30" t="e">
            <v>#N/A</v>
          </cell>
        </row>
        <row r="31">
          <cell r="A31">
            <v>36</v>
          </cell>
          <cell r="C31">
            <v>990</v>
          </cell>
          <cell r="D31" t="str">
            <v>РЯХОВСКИЙ</v>
          </cell>
          <cell r="E31" t="str">
            <v>Владислав</v>
          </cell>
          <cell r="F31" t="str">
            <v>06.08.01</v>
          </cell>
          <cell r="G31" t="str">
            <v>III</v>
          </cell>
          <cell r="H31" t="str">
            <v>Невская СДЮСШОР-2</v>
          </cell>
          <cell r="L31">
            <v>0</v>
          </cell>
          <cell r="M31" t="e">
            <v>#N/A</v>
          </cell>
        </row>
        <row r="32">
          <cell r="A32">
            <v>37</v>
          </cell>
          <cell r="C32">
            <v>577</v>
          </cell>
          <cell r="D32" t="str">
            <v xml:space="preserve">КОСТЫЛЕВ </v>
          </cell>
          <cell r="E32" t="str">
            <v>Никита</v>
          </cell>
          <cell r="F32" t="str">
            <v>16.11.01</v>
          </cell>
          <cell r="G32" t="str">
            <v>II</v>
          </cell>
          <cell r="H32" t="str">
            <v>Адмиралтейская СДЮСШОР</v>
          </cell>
          <cell r="L32">
            <v>0</v>
          </cell>
          <cell r="M32" t="e">
            <v>#N/A</v>
          </cell>
        </row>
        <row r="33">
          <cell r="A33">
            <v>42</v>
          </cell>
          <cell r="C33">
            <v>934</v>
          </cell>
          <cell r="D33" t="str">
            <v>БУТ</v>
          </cell>
          <cell r="E33" t="str">
            <v>Антон</v>
          </cell>
          <cell r="F33" t="str">
            <v>25.07.00</v>
          </cell>
          <cell r="G33" t="str">
            <v>II</v>
          </cell>
          <cell r="H33" t="str">
            <v>Невская СДЮСШОР-1</v>
          </cell>
          <cell r="L33">
            <v>0</v>
          </cell>
          <cell r="M33" t="e">
            <v>#N/A</v>
          </cell>
        </row>
        <row r="34">
          <cell r="A34">
            <v>43</v>
          </cell>
          <cell r="C34">
            <v>240</v>
          </cell>
          <cell r="D34" t="str">
            <v>КОНОНОВ</v>
          </cell>
          <cell r="E34" t="str">
            <v>Вячеслав</v>
          </cell>
          <cell r="F34" t="str">
            <v>27.09.01</v>
          </cell>
          <cell r="G34" t="str">
            <v>II</v>
          </cell>
          <cell r="H34" t="str">
            <v>Выборгская СДЮСШОР-1</v>
          </cell>
          <cell r="L34">
            <v>0</v>
          </cell>
          <cell r="M34" t="e">
            <v>#N/A</v>
          </cell>
        </row>
        <row r="35">
          <cell r="A35">
            <v>44</v>
          </cell>
          <cell r="C35">
            <v>856</v>
          </cell>
          <cell r="D35" t="str">
            <v xml:space="preserve">ЛЮБАЩЕНКО </v>
          </cell>
          <cell r="E35" t="str">
            <v>Тимофей</v>
          </cell>
          <cell r="F35" t="str">
            <v>17.03.01</v>
          </cell>
          <cell r="G35" t="str">
            <v>II</v>
          </cell>
          <cell r="H35" t="str">
            <v>Красногвардейская ДЮСШ</v>
          </cell>
          <cell r="L35">
            <v>0</v>
          </cell>
          <cell r="M35" t="e">
            <v>#N/A</v>
          </cell>
        </row>
        <row r="36">
          <cell r="A36">
            <v>45</v>
          </cell>
          <cell r="C36">
            <v>579</v>
          </cell>
          <cell r="D36" t="str">
            <v>ИЧИН</v>
          </cell>
          <cell r="E36" t="str">
            <v>Александр</v>
          </cell>
          <cell r="F36" t="str">
            <v>18.01.00</v>
          </cell>
          <cell r="G36" t="str">
            <v>I</v>
          </cell>
          <cell r="H36" t="str">
            <v>Адмиралтейская СДЮСШОР</v>
          </cell>
          <cell r="L36">
            <v>0</v>
          </cell>
          <cell r="M36" t="e">
            <v>#N/A</v>
          </cell>
        </row>
        <row r="37">
          <cell r="A37">
            <v>46</v>
          </cell>
          <cell r="C37">
            <v>338</v>
          </cell>
          <cell r="D37" t="str">
            <v>ТЕТЕРЕВ</v>
          </cell>
          <cell r="E37" t="str">
            <v>Николай</v>
          </cell>
          <cell r="F37" t="str">
            <v>03.04.01</v>
          </cell>
          <cell r="G37" t="str">
            <v>II</v>
          </cell>
          <cell r="H37" t="str">
            <v>Олимпийские надежды</v>
          </cell>
          <cell r="L37">
            <v>0</v>
          </cell>
          <cell r="M37" t="e">
            <v>#N/A</v>
          </cell>
        </row>
        <row r="38">
          <cell r="A38">
            <v>47</v>
          </cell>
          <cell r="C38">
            <v>674</v>
          </cell>
          <cell r="D38" t="str">
            <v xml:space="preserve">СТАКАНОВ </v>
          </cell>
          <cell r="E38" t="str">
            <v>Валерий</v>
          </cell>
          <cell r="F38" t="str">
            <v>12.07.00</v>
          </cell>
          <cell r="G38" t="str">
            <v>III</v>
          </cell>
          <cell r="H38" t="str">
            <v>ДЮСШ Манеж</v>
          </cell>
          <cell r="L38">
            <v>0</v>
          </cell>
          <cell r="M38" t="e">
            <v>#N/A</v>
          </cell>
        </row>
      </sheetData>
      <sheetData sheetId="12"/>
      <sheetData sheetId="13"/>
      <sheetData sheetId="14">
        <row r="18">
          <cell r="A18">
            <v>11</v>
          </cell>
          <cell r="B18">
            <v>120</v>
          </cell>
          <cell r="C18" t="str">
            <v>МЫЗНИКОВ</v>
          </cell>
          <cell r="D18" t="str">
            <v>Михаил</v>
          </cell>
          <cell r="E18" t="str">
            <v>17.05.00</v>
          </cell>
          <cell r="F18" t="str">
            <v>II</v>
          </cell>
          <cell r="G18" t="str">
            <v>Московская СДЮСШОР-1</v>
          </cell>
          <cell r="J18" t="str">
            <v/>
          </cell>
          <cell r="K18" t="str">
            <v>Артынюк, Белякова</v>
          </cell>
        </row>
        <row r="19">
          <cell r="A19">
            <v>12</v>
          </cell>
          <cell r="B19">
            <v>824</v>
          </cell>
          <cell r="C19" t="str">
            <v>ЛЕОНОВ</v>
          </cell>
          <cell r="D19" t="str">
            <v>Всеволод</v>
          </cell>
          <cell r="E19">
            <v>37137</v>
          </cell>
          <cell r="F19" t="str">
            <v>II</v>
          </cell>
          <cell r="G19" t="str">
            <v>Красногвардейская ДЮСШ</v>
          </cell>
          <cell r="J19" t="str">
            <v/>
          </cell>
          <cell r="K19" t="str">
            <v>Выволокин Е.А.</v>
          </cell>
        </row>
        <row r="20">
          <cell r="A20">
            <v>13</v>
          </cell>
          <cell r="B20">
            <v>751</v>
          </cell>
          <cell r="C20" t="str">
            <v>ШАРАЙКО</v>
          </cell>
          <cell r="D20" t="str">
            <v>Иван</v>
          </cell>
          <cell r="E20" t="str">
            <v>11.02.01</v>
          </cell>
          <cell r="F20" t="str">
            <v>III</v>
          </cell>
          <cell r="G20" t="str">
            <v xml:space="preserve">Пушкинская СДЮШОР </v>
          </cell>
          <cell r="J20" t="str">
            <v/>
          </cell>
          <cell r="K20" t="str">
            <v>Кокина Н.В.</v>
          </cell>
        </row>
        <row r="21">
          <cell r="A21">
            <v>14</v>
          </cell>
          <cell r="B21">
            <v>897</v>
          </cell>
          <cell r="C21" t="str">
            <v>МИХАЙЛОВ</v>
          </cell>
          <cell r="D21" t="str">
            <v>Даниил</v>
          </cell>
          <cell r="E21">
            <v>37001</v>
          </cell>
          <cell r="F21" t="str">
            <v>III</v>
          </cell>
          <cell r="G21" t="str">
            <v>Красногвардейская ДЮСШ</v>
          </cell>
          <cell r="J21" t="str">
            <v/>
          </cell>
          <cell r="K21" t="str">
            <v>Выволокин Е.А.</v>
          </cell>
        </row>
        <row r="22">
          <cell r="J22" t="str">
            <v/>
          </cell>
        </row>
        <row r="23">
          <cell r="J23" t="str">
            <v/>
          </cell>
        </row>
        <row r="24">
          <cell r="J24" t="str">
            <v/>
          </cell>
        </row>
        <row r="25">
          <cell r="J25" t="str">
            <v/>
          </cell>
        </row>
        <row r="26">
          <cell r="J26" t="str">
            <v/>
          </cell>
        </row>
        <row r="27">
          <cell r="J27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>
        <row r="17">
          <cell r="C17" t="str">
            <v>11 мая 2017 г.</v>
          </cell>
        </row>
        <row r="19">
          <cell r="B19">
            <v>408</v>
          </cell>
          <cell r="C19" t="str">
            <v>РЕПНИКОВ</v>
          </cell>
          <cell r="D19" t="str">
            <v>Тимофей</v>
          </cell>
          <cell r="E19" t="str">
            <v>15.10.00</v>
          </cell>
          <cell r="F19" t="str">
            <v>кмс</v>
          </cell>
          <cell r="G19" t="str">
            <v>Академия л/а-1</v>
          </cell>
        </row>
        <row r="20">
          <cell r="B20">
            <v>538</v>
          </cell>
          <cell r="C20" t="str">
            <v xml:space="preserve">ГЕРАСИМОВ </v>
          </cell>
          <cell r="D20" t="str">
            <v>Федор</v>
          </cell>
          <cell r="E20" t="str">
            <v>03.02.00</v>
          </cell>
          <cell r="F20" t="str">
            <v>II</v>
          </cell>
          <cell r="G20" t="str">
            <v>Адмиралтейская СДЮСШОР</v>
          </cell>
        </row>
        <row r="21">
          <cell r="B21">
            <v>101</v>
          </cell>
          <cell r="C21" t="str">
            <v>ФЕДОТОВ</v>
          </cell>
          <cell r="D21" t="str">
            <v>Денис</v>
          </cell>
          <cell r="E21" t="str">
            <v>11.08.01</v>
          </cell>
          <cell r="F21" t="str">
            <v>II</v>
          </cell>
          <cell r="G21" t="str">
            <v>Московская СДЮСШОР-1</v>
          </cell>
        </row>
        <row r="22">
          <cell r="B22">
            <v>117</v>
          </cell>
          <cell r="C22" t="str">
            <v>МУСОЕВ</v>
          </cell>
          <cell r="D22" t="str">
            <v>Сергей</v>
          </cell>
          <cell r="E22" t="str">
            <v>28.06.01</v>
          </cell>
          <cell r="F22" t="str">
            <v>III</v>
          </cell>
          <cell r="G22" t="str">
            <v>Московская СДЮСШОР-1</v>
          </cell>
        </row>
        <row r="23">
          <cell r="B23">
            <v>441</v>
          </cell>
          <cell r="C23" t="str">
            <v>КИСЕЛЁВ</v>
          </cell>
          <cell r="D23" t="str">
            <v>Роман</v>
          </cell>
          <cell r="E23" t="str">
            <v>26.06.00</v>
          </cell>
          <cell r="F23" t="str">
            <v>II</v>
          </cell>
          <cell r="G23" t="str">
            <v>Академия л/а-1</v>
          </cell>
        </row>
        <row r="24">
          <cell r="B24">
            <v>905</v>
          </cell>
          <cell r="C24" t="str">
            <v>ВАСИЕВ</v>
          </cell>
          <cell r="D24" t="str">
            <v>Марат</v>
          </cell>
          <cell r="E24" t="str">
            <v>10.04.01</v>
          </cell>
          <cell r="F24" t="str">
            <v>III</v>
          </cell>
          <cell r="G24" t="str">
            <v>Невская СДЮСШОР-2</v>
          </cell>
        </row>
        <row r="25">
          <cell r="B25">
            <v>635</v>
          </cell>
          <cell r="C25" t="str">
            <v>ПОЛЯНСКИЙ</v>
          </cell>
          <cell r="D25" t="str">
            <v>Иван</v>
          </cell>
          <cell r="E25" t="str">
            <v>19.04.01</v>
          </cell>
          <cell r="F25" t="str">
            <v>III</v>
          </cell>
          <cell r="G25" t="str">
            <v>ДЮСШ "Лидер"</v>
          </cell>
        </row>
        <row r="26">
          <cell r="B26">
            <v>436</v>
          </cell>
          <cell r="C26" t="str">
            <v>ГАТИЛОВ</v>
          </cell>
          <cell r="D26" t="str">
            <v>Руслан</v>
          </cell>
          <cell r="E26" t="str">
            <v>05.11.01</v>
          </cell>
          <cell r="F26" t="str">
            <v>2юн</v>
          </cell>
          <cell r="G26" t="str">
            <v>Академия л/а-2</v>
          </cell>
        </row>
        <row r="27">
          <cell r="B27">
            <v>987</v>
          </cell>
          <cell r="C27" t="str">
            <v>ДРОЗД</v>
          </cell>
          <cell r="D27" t="str">
            <v>Антон</v>
          </cell>
          <cell r="E27" t="str">
            <v>27.12.01</v>
          </cell>
          <cell r="F27" t="str">
            <v>III</v>
          </cell>
          <cell r="G27" t="str">
            <v>Невская СДЮСШОР-1</v>
          </cell>
        </row>
        <row r="28">
          <cell r="B28">
            <v>534</v>
          </cell>
          <cell r="C28" t="str">
            <v xml:space="preserve">АМИРБЕКОВ </v>
          </cell>
          <cell r="D28" t="str">
            <v>Хабиб</v>
          </cell>
          <cell r="E28" t="str">
            <v>11.06.00</v>
          </cell>
          <cell r="F28" t="str">
            <v>II</v>
          </cell>
          <cell r="G28" t="str">
            <v>Адмиралтейская СДЮСШОР</v>
          </cell>
        </row>
        <row r="29">
          <cell r="B29">
            <v>360</v>
          </cell>
          <cell r="C29" t="str">
            <v>ОСИПОВ</v>
          </cell>
          <cell r="D29" t="str">
            <v>Григорий</v>
          </cell>
          <cell r="E29" t="str">
            <v>28.07.01</v>
          </cell>
          <cell r="F29" t="str">
            <v>III</v>
          </cell>
          <cell r="G29" t="str">
            <v>Академия л/а-2</v>
          </cell>
        </row>
        <row r="30">
          <cell r="B30">
            <v>977</v>
          </cell>
          <cell r="C30" t="str">
            <v>ЕФИМЕНКО</v>
          </cell>
          <cell r="D30" t="str">
            <v>Демид</v>
          </cell>
          <cell r="E30" t="str">
            <v>22.03.01</v>
          </cell>
          <cell r="F30" t="str">
            <v>II</v>
          </cell>
          <cell r="G30" t="str">
            <v>Невская СДЮСШОР-1</v>
          </cell>
        </row>
        <row r="31">
          <cell r="B31">
            <v>636</v>
          </cell>
          <cell r="C31" t="str">
            <v>ПОТЕХИН</v>
          </cell>
          <cell r="D31" t="str">
            <v>Сергей</v>
          </cell>
          <cell r="E31" t="str">
            <v>09.04.01</v>
          </cell>
          <cell r="F31" t="str">
            <v>II</v>
          </cell>
          <cell r="G31" t="str">
            <v>ДЮСШ "Лидер"</v>
          </cell>
        </row>
        <row r="32">
          <cell r="B32">
            <v>251</v>
          </cell>
          <cell r="C32" t="str">
            <v>НАРЫШКИН</v>
          </cell>
          <cell r="D32" t="str">
            <v>Кирилл</v>
          </cell>
          <cell r="E32" t="str">
            <v>03.02.01</v>
          </cell>
          <cell r="F32" t="str">
            <v>II</v>
          </cell>
          <cell r="G32" t="str">
            <v>Выборгская СДЮСШОР-1</v>
          </cell>
        </row>
        <row r="33">
          <cell r="B33">
            <v>344</v>
          </cell>
          <cell r="C33" t="str">
            <v>ГОЛУБЕВ</v>
          </cell>
          <cell r="D33" t="str">
            <v>Артем</v>
          </cell>
          <cell r="E33" t="str">
            <v>11.05.00</v>
          </cell>
          <cell r="F33" t="str">
            <v>III</v>
          </cell>
          <cell r="G33" t="str">
            <v>Академия л/а-2</v>
          </cell>
        </row>
      </sheetData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package" Target="../embeddings/_________Microsoft_Office_Word1.docx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4" Type="http://schemas.openxmlformats.org/officeDocument/2006/relationships/package" Target="../embeddings/_________Microsoft_Office_Word10.docx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4" Type="http://schemas.openxmlformats.org/officeDocument/2006/relationships/package" Target="../embeddings/_________Microsoft_Office_Word11.docx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Relationship Id="rId4" Type="http://schemas.openxmlformats.org/officeDocument/2006/relationships/package" Target="../embeddings/_________Microsoft_Office_Word12.docx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Relationship Id="rId4" Type="http://schemas.openxmlformats.org/officeDocument/2006/relationships/package" Target="../embeddings/_________Microsoft_Office_Word13.docx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Relationship Id="rId4" Type="http://schemas.openxmlformats.org/officeDocument/2006/relationships/package" Target="../embeddings/_________Microsoft_Office_Word14.docx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Relationship Id="rId4" Type="http://schemas.openxmlformats.org/officeDocument/2006/relationships/package" Target="../embeddings/_________Microsoft_Office_Word15.docx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Relationship Id="rId4" Type="http://schemas.openxmlformats.org/officeDocument/2006/relationships/package" Target="../embeddings/_________Microsoft_Office_Word16.docx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Relationship Id="rId4" Type="http://schemas.openxmlformats.org/officeDocument/2006/relationships/package" Target="../embeddings/_________Microsoft_Office_Word17.docx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Relationship Id="rId4" Type="http://schemas.openxmlformats.org/officeDocument/2006/relationships/package" Target="../embeddings/_________Microsoft_Office_Word18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package" Target="../embeddings/_________Microsoft_Office_Word2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package" Target="../embeddings/_________Microsoft_Office_Word3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package" Target="../embeddings/_________Microsoft_Office_Word4.docx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5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Relationship Id="rId4" Type="http://schemas.openxmlformats.org/officeDocument/2006/relationships/package" Target="../embeddings/_________Microsoft_Office_Word6.docx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package" Target="../embeddings/_________Microsoft_Office_Word7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package" Target="../embeddings/_________Microsoft_Office_Word8.docx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package" Target="../embeddings/_________Microsoft_Office_Word9.docx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58"/>
  <sheetViews>
    <sheetView zoomScaleNormal="100" workbookViewId="0">
      <selection activeCell="G121" sqref="G121"/>
    </sheetView>
  </sheetViews>
  <sheetFormatPr defaultRowHeight="15"/>
  <cols>
    <col min="1" max="1" width="5.5703125" style="1" customWidth="1"/>
    <col min="2" max="2" width="17.5703125" style="1" customWidth="1"/>
    <col min="3" max="3" width="12.7109375" style="1" customWidth="1"/>
    <col min="4" max="4" width="7.7109375" style="2" customWidth="1"/>
    <col min="5" max="5" width="4.7109375" style="2" customWidth="1"/>
    <col min="6" max="6" width="20.7109375" style="1" customWidth="1"/>
    <col min="7" max="8" width="5.7109375" style="1" customWidth="1"/>
    <col min="9" max="9" width="17.140625" style="1" customWidth="1"/>
    <col min="10" max="10" width="8.7109375" style="1" customWidth="1"/>
    <col min="11" max="11" width="0" style="1" hidden="1" customWidth="1"/>
    <col min="12" max="16384" width="9.140625" style="1"/>
  </cols>
  <sheetData>
    <row r="1" spans="1:10" ht="15.75">
      <c r="A1" s="69"/>
      <c r="F1" s="60" t="s">
        <v>38</v>
      </c>
    </row>
    <row r="2" spans="1:10" ht="15.75">
      <c r="A2"/>
      <c r="F2" s="60" t="s">
        <v>37</v>
      </c>
    </row>
    <row r="3" spans="1:10" ht="15.75">
      <c r="F3" s="68" t="s">
        <v>36</v>
      </c>
    </row>
    <row r="4" spans="1:10" ht="15.75">
      <c r="F4" s="60"/>
    </row>
    <row r="5" spans="1:10" ht="18.75">
      <c r="F5" s="63" t="s">
        <v>35</v>
      </c>
    </row>
    <row r="6" spans="1:10" ht="18.75">
      <c r="F6" s="63" t="s">
        <v>34</v>
      </c>
    </row>
    <row r="7" spans="1:10" ht="21" customHeight="1">
      <c r="F7" s="65"/>
      <c r="J7" s="66"/>
    </row>
    <row r="8" spans="1:10" ht="18.75">
      <c r="F8" s="67" t="s">
        <v>33</v>
      </c>
      <c r="J8" s="66"/>
    </row>
    <row r="9" spans="1:10">
      <c r="A9" s="55"/>
      <c r="B9" s="55"/>
      <c r="C9" s="55"/>
      <c r="D9" s="65"/>
      <c r="E9" s="65"/>
      <c r="F9" s="57" t="s">
        <v>32</v>
      </c>
      <c r="G9" s="55"/>
      <c r="H9" s="55"/>
      <c r="I9" s="55"/>
      <c r="J9" s="55"/>
    </row>
    <row r="10" spans="1:10" ht="18.75">
      <c r="B10" s="63"/>
      <c r="C10" s="63"/>
      <c r="D10" s="53"/>
      <c r="E10" s="53"/>
      <c r="F10" s="64" t="s">
        <v>60</v>
      </c>
      <c r="G10" s="62"/>
      <c r="H10" s="62"/>
      <c r="I10" s="52"/>
      <c r="J10" s="51"/>
    </row>
    <row r="11" spans="1:10" ht="17.25" customHeight="1">
      <c r="B11" s="63"/>
      <c r="C11" s="63"/>
      <c r="D11" s="53"/>
      <c r="E11" s="53"/>
      <c r="F11" s="63"/>
      <c r="G11" s="62"/>
      <c r="H11" s="62"/>
      <c r="I11" s="52"/>
      <c r="J11" s="51"/>
    </row>
    <row r="12" spans="1:10" ht="18.75">
      <c r="B12" s="63"/>
      <c r="C12" s="63"/>
      <c r="D12" s="53"/>
      <c r="E12" s="53"/>
      <c r="F12" s="63"/>
      <c r="G12" s="62"/>
      <c r="H12" s="62"/>
      <c r="I12" s="52"/>
      <c r="J12" s="51"/>
    </row>
    <row r="13" spans="1:10" ht="18.75">
      <c r="B13" s="63"/>
      <c r="C13" s="63"/>
      <c r="D13" s="53"/>
      <c r="E13" s="53"/>
      <c r="F13" s="63"/>
      <c r="G13" s="62"/>
      <c r="H13" s="62"/>
      <c r="I13" s="52"/>
      <c r="J13" s="51"/>
    </row>
    <row r="14" spans="1:10" ht="20.25" customHeight="1">
      <c r="A14" s="61"/>
      <c r="B14" s="61"/>
      <c r="C14" s="61"/>
      <c r="D14" s="60"/>
      <c r="E14" s="60"/>
      <c r="F14" s="59"/>
      <c r="G14" s="59"/>
      <c r="H14" s="59"/>
      <c r="I14" s="58"/>
      <c r="J14" s="58" t="s">
        <v>30</v>
      </c>
    </row>
    <row r="15" spans="1:10" s="55" customFormat="1" ht="19.5" customHeight="1">
      <c r="A15" s="56"/>
      <c r="B15" s="56"/>
      <c r="C15" s="56"/>
      <c r="D15" s="57"/>
      <c r="E15" s="57"/>
      <c r="F15" s="56"/>
      <c r="G15" s="1"/>
      <c r="H15" s="1"/>
      <c r="I15" s="52" t="s">
        <v>29</v>
      </c>
      <c r="J15" s="91">
        <v>0.76388888888888884</v>
      </c>
    </row>
    <row r="16" spans="1:10" ht="18" customHeight="1">
      <c r="A16" s="54" t="s">
        <v>28</v>
      </c>
      <c r="B16" s="54"/>
      <c r="C16" s="54"/>
      <c r="D16" s="53"/>
      <c r="I16" s="52" t="s">
        <v>27</v>
      </c>
      <c r="J16" s="51"/>
    </row>
    <row r="17" spans="1:11" ht="9.9499999999999993" customHeight="1" thickBot="1"/>
    <row r="18" spans="1:11" ht="15.75" thickBot="1">
      <c r="A18" s="48"/>
      <c r="B18" s="50" t="s">
        <v>26</v>
      </c>
      <c r="C18" s="49" t="s">
        <v>25</v>
      </c>
      <c r="D18" s="48" t="s">
        <v>24</v>
      </c>
      <c r="E18" s="48" t="s">
        <v>23</v>
      </c>
      <c r="F18" s="48" t="s">
        <v>22</v>
      </c>
      <c r="G18" s="48" t="s">
        <v>21</v>
      </c>
      <c r="H18" s="48" t="s">
        <v>20</v>
      </c>
      <c r="I18" s="48" t="s">
        <v>19</v>
      </c>
      <c r="J18" s="48" t="s">
        <v>18</v>
      </c>
    </row>
    <row r="19" spans="1:11">
      <c r="A19" s="45"/>
      <c r="B19" s="47" t="s">
        <v>17</v>
      </c>
      <c r="C19" s="47"/>
      <c r="D19" s="46"/>
      <c r="E19" s="46"/>
      <c r="F19" s="45"/>
      <c r="G19" s="45"/>
      <c r="H19" s="45"/>
      <c r="I19" s="45"/>
      <c r="J19" s="45"/>
    </row>
    <row r="20" spans="1:11">
      <c r="A20" s="17">
        <v>1</v>
      </c>
      <c r="B20" s="26" t="str">
        <f>VLOOKUP($K20,'[6]400Ж'!$A$18:$M$91,3,FALSE)</f>
        <v>АЗАРКОВА</v>
      </c>
      <c r="C20" s="26" t="str">
        <f>VLOOKUP($K20,'[6]400Ж'!$A$18:$M$91,4,FALSE)</f>
        <v>Кристина</v>
      </c>
      <c r="D20" s="27" t="str">
        <f>VLOOKUP($K20,'[6]400Ж'!$A$18:$M$91,5,FALSE)</f>
        <v>02.07.99</v>
      </c>
      <c r="E20" s="27" t="str">
        <f>VLOOKUP($K20,'[6]400Ж'!$A$18:$M$91,6,FALSE)</f>
        <v>III</v>
      </c>
      <c r="F20" s="28" t="str">
        <f>VLOOKUP($K20,'[6]400Ж'!$A$18:$M$91,7,FALSE)</f>
        <v>Академия л/а</v>
      </c>
      <c r="G20" s="27">
        <f>VLOOKUP($K20,'[6]400Ж'!$A$18:$M$91,2,FALSE)</f>
        <v>406</v>
      </c>
      <c r="H20" s="11"/>
      <c r="I20" s="42"/>
      <c r="J20" s="42"/>
      <c r="K20" s="1">
        <v>11</v>
      </c>
    </row>
    <row r="21" spans="1:11">
      <c r="A21" s="17">
        <v>2</v>
      </c>
      <c r="B21" s="26" t="str">
        <f>VLOOKUP($K21,'[6]400Ж'!$A$18:$M$91,3,FALSE)</f>
        <v>ГУСЕВА</v>
      </c>
      <c r="C21" s="26" t="str">
        <f>VLOOKUP($K21,'[6]400Ж'!$A$18:$M$91,4,FALSE)</f>
        <v>Дарья</v>
      </c>
      <c r="D21" s="27" t="str">
        <f>VLOOKUP($K21,'[6]400Ж'!$A$18:$M$91,5,FALSE)</f>
        <v>28.12.99</v>
      </c>
      <c r="E21" s="27" t="str">
        <f>VLOOKUP($K21,'[6]400Ж'!$A$18:$M$91,6,FALSE)</f>
        <v>I</v>
      </c>
      <c r="F21" s="28" t="str">
        <f>VLOOKUP($K21,'[6]400Ж'!$A$18:$M$91,7,FALSE)</f>
        <v>ЦФКСиЗ Московского р-на</v>
      </c>
      <c r="G21" s="27">
        <f>VLOOKUP($K21,'[6]400Ж'!$A$18:$M$91,2,FALSE)</f>
        <v>470</v>
      </c>
      <c r="H21" s="11"/>
      <c r="I21" s="42"/>
      <c r="J21" s="42"/>
      <c r="K21" s="1">
        <v>12</v>
      </c>
    </row>
    <row r="22" spans="1:11">
      <c r="A22" s="17">
        <v>3</v>
      </c>
      <c r="B22" s="26" t="str">
        <f>VLOOKUP($K22,'[6]400Ж'!$A$18:$M$91,3,FALSE)</f>
        <v xml:space="preserve">ТАМБОВЦЕВА </v>
      </c>
      <c r="C22" s="26" t="str">
        <f>VLOOKUP($K22,'[6]400Ж'!$A$18:$M$91,4,FALSE)</f>
        <v>Валентина</v>
      </c>
      <c r="D22" s="27" t="str">
        <f>VLOOKUP($K22,'[6]400Ж'!$A$18:$M$91,5,FALSE)</f>
        <v>25.02.90</v>
      </c>
      <c r="E22" s="27" t="str">
        <f>VLOOKUP($K22,'[6]400Ж'!$A$18:$M$91,6,FALSE)</f>
        <v>I</v>
      </c>
      <c r="F22" s="28" t="str">
        <f>VLOOKUP($K22,'[6]400Ж'!$A$18:$M$91,7,FALSE)</f>
        <v>ЦФКСиЗ Московского р-на</v>
      </c>
      <c r="G22" s="27">
        <f>VLOOKUP($K22,'[6]400Ж'!$A$18:$M$91,2,FALSE)</f>
        <v>502</v>
      </c>
      <c r="H22" s="11"/>
      <c r="I22" s="42"/>
      <c r="J22" s="42"/>
      <c r="K22" s="1">
        <v>13</v>
      </c>
    </row>
    <row r="23" spans="1:11">
      <c r="A23" s="35">
        <v>4</v>
      </c>
      <c r="B23" s="26" t="str">
        <f>VLOOKUP($K23,'[6]400Ж'!$A$18:$M$91,3,FALSE)</f>
        <v>СОШИЛОВА</v>
      </c>
      <c r="C23" s="26" t="str">
        <f>VLOOKUP($K23,'[6]400Ж'!$A$18:$M$91,4,FALSE)</f>
        <v>Александра</v>
      </c>
      <c r="D23" s="27" t="str">
        <f>VLOOKUP($K23,'[6]400Ж'!$A$18:$M$91,5,FALSE)</f>
        <v>20.05.99</v>
      </c>
      <c r="E23" s="27" t="str">
        <f>VLOOKUP($K23,'[6]400Ж'!$A$18:$M$91,6,FALSE)</f>
        <v>I</v>
      </c>
      <c r="F23" s="28" t="str">
        <f>VLOOKUP($K23,'[6]400Ж'!$A$18:$M$91,7,FALSE)</f>
        <v>Адмиралтейская СДЮСШОР</v>
      </c>
      <c r="G23" s="27">
        <f>VLOOKUP($K23,'[6]400Ж'!$A$18:$M$91,2,FALSE)</f>
        <v>505</v>
      </c>
      <c r="H23" s="11"/>
      <c r="I23" s="42"/>
      <c r="J23" s="42"/>
      <c r="K23" s="1">
        <v>14</v>
      </c>
    </row>
    <row r="24" spans="1:11">
      <c r="A24" s="35">
        <v>5</v>
      </c>
      <c r="B24" s="26" t="str">
        <f>VLOOKUP($K24,'[6]400Ж'!$A$18:$M$91,3,FALSE)</f>
        <v>БАЗЛУЦКАЯ</v>
      </c>
      <c r="C24" s="26" t="str">
        <f>VLOOKUP($K24,'[6]400Ж'!$A$18:$M$91,4,FALSE)</f>
        <v>Екатерина</v>
      </c>
      <c r="D24" s="27" t="str">
        <f>VLOOKUP($K24,'[6]400Ж'!$A$18:$M$91,5,FALSE)</f>
        <v>15.11.99</v>
      </c>
      <c r="E24" s="27" t="str">
        <f>VLOOKUP($K24,'[6]400Ж'!$A$18:$M$91,6,FALSE)</f>
        <v>I</v>
      </c>
      <c r="F24" s="28" t="str">
        <f>VLOOKUP($K24,'[6]400Ж'!$A$18:$M$91,7,FALSE)</f>
        <v>ДЮСШ "Лидер"</v>
      </c>
      <c r="G24" s="27">
        <f>VLOOKUP($K24,'[6]400Ж'!$A$18:$M$91,2,FALSE)</f>
        <v>631</v>
      </c>
      <c r="H24" s="11"/>
      <c r="I24" s="42"/>
      <c r="J24" s="42"/>
      <c r="K24" s="1">
        <v>15</v>
      </c>
    </row>
    <row r="25" spans="1:11">
      <c r="A25" s="35">
        <v>6</v>
      </c>
      <c r="B25" s="26" t="str">
        <f>VLOOKUP($K25,'[6]400Ж'!$A$18:$M$91,3,FALSE)</f>
        <v>ОЛЕЙНИКОВА</v>
      </c>
      <c r="C25" s="26" t="str">
        <f>VLOOKUP($K25,'[6]400Ж'!$A$18:$M$91,4,FALSE)</f>
        <v>Юлия</v>
      </c>
      <c r="D25" s="27" t="str">
        <f>VLOOKUP($K25,'[6]400Ж'!$A$18:$M$91,5,FALSE)</f>
        <v>06.06.98</v>
      </c>
      <c r="E25" s="27" t="str">
        <f>VLOOKUP($K25,'[6]400Ж'!$A$18:$M$91,6,FALSE)</f>
        <v>I</v>
      </c>
      <c r="F25" s="28" t="str">
        <f>VLOOKUP($K25,'[6]400Ж'!$A$18:$M$91,7,FALSE)</f>
        <v>Академия л/а</v>
      </c>
      <c r="G25" s="27">
        <f>VLOOKUP($K25,'[6]400Ж'!$A$18:$M$91,2,FALSE)</f>
        <v>389</v>
      </c>
      <c r="H25" s="11"/>
      <c r="I25" s="42"/>
      <c r="J25" s="42"/>
      <c r="K25" s="1">
        <v>16</v>
      </c>
    </row>
    <row r="26" spans="1:11">
      <c r="A26" s="17"/>
      <c r="B26" s="34"/>
      <c r="C26" s="34"/>
      <c r="D26" s="33"/>
      <c r="E26" s="44"/>
      <c r="F26" s="28"/>
      <c r="G26" s="27"/>
      <c r="H26" s="11"/>
      <c r="I26" s="42"/>
      <c r="J26" s="42"/>
    </row>
    <row r="27" spans="1:11">
      <c r="A27" s="11"/>
      <c r="B27" s="39" t="s">
        <v>16</v>
      </c>
      <c r="C27" s="39"/>
      <c r="D27" s="35"/>
      <c r="E27" s="35"/>
      <c r="F27" s="28"/>
      <c r="G27" s="43"/>
      <c r="H27" s="11"/>
      <c r="I27" s="42"/>
      <c r="J27" s="42"/>
    </row>
    <row r="28" spans="1:11">
      <c r="A28" s="17">
        <v>1</v>
      </c>
      <c r="B28" s="26"/>
      <c r="C28" s="26"/>
      <c r="D28" s="27"/>
      <c r="E28" s="27"/>
      <c r="F28" s="28"/>
      <c r="G28" s="27"/>
      <c r="H28" s="11"/>
      <c r="I28" s="42"/>
      <c r="J28" s="42"/>
      <c r="K28" s="1">
        <v>21</v>
      </c>
    </row>
    <row r="29" spans="1:11">
      <c r="A29" s="17">
        <v>2</v>
      </c>
      <c r="B29" s="26" t="str">
        <f>VLOOKUP($K29,'[6]400Ж'!$A$18:$M$91,3,FALSE)</f>
        <v>ЛОТОВА</v>
      </c>
      <c r="C29" s="26" t="str">
        <f>VLOOKUP($K29,'[6]400Ж'!$A$18:$M$91,4,FALSE)</f>
        <v>Екатерина</v>
      </c>
      <c r="D29" s="27" t="str">
        <f>VLOOKUP($K29,'[6]400Ж'!$A$18:$M$91,5,FALSE)</f>
        <v>13.12.98</v>
      </c>
      <c r="E29" s="27" t="str">
        <f>VLOOKUP($K29,'[6]400Ж'!$A$18:$M$91,6,FALSE)</f>
        <v>I</v>
      </c>
      <c r="F29" s="28" t="str">
        <f>VLOOKUP($K29,'[6]400Ж'!$A$18:$M$91,7,FALSE)</f>
        <v>Московская СДЮСШОР</v>
      </c>
      <c r="G29" s="27">
        <f>VLOOKUP($K29,'[6]400Ж'!$A$18:$M$91,2,FALSE)</f>
        <v>175</v>
      </c>
      <c r="H29" s="11"/>
      <c r="I29" s="42"/>
      <c r="J29" s="42"/>
      <c r="K29" s="1">
        <v>22</v>
      </c>
    </row>
    <row r="30" spans="1:11">
      <c r="A30" s="17">
        <v>3</v>
      </c>
      <c r="B30" s="26" t="str">
        <f>VLOOKUP($K30,'[6]400Ж'!$A$18:$M$91,3,FALSE)</f>
        <v>ЦЫГАНСКАЯ</v>
      </c>
      <c r="C30" s="26" t="str">
        <f>VLOOKUP($K30,'[6]400Ж'!$A$18:$M$91,4,FALSE)</f>
        <v>Екатерина</v>
      </c>
      <c r="D30" s="27" t="str">
        <f>VLOOKUP($K30,'[6]400Ж'!$A$18:$M$91,5,FALSE)</f>
        <v>12.05.96</v>
      </c>
      <c r="E30" s="27" t="str">
        <f>VLOOKUP($K30,'[6]400Ж'!$A$18:$M$91,6,FALSE)</f>
        <v>I</v>
      </c>
      <c r="F30" s="28" t="str">
        <f>VLOOKUP($K30,'[6]400Ж'!$A$18:$M$91,7,FALSE)</f>
        <v>Московская СДЮСШОР</v>
      </c>
      <c r="G30" s="27">
        <f>VLOOKUP($K30,'[6]400Ж'!$A$18:$M$91,2,FALSE)</f>
        <v>146</v>
      </c>
      <c r="H30" s="11"/>
      <c r="I30" s="42"/>
      <c r="J30" s="42"/>
      <c r="K30" s="1">
        <v>23</v>
      </c>
    </row>
    <row r="31" spans="1:11">
      <c r="A31" s="17">
        <v>4</v>
      </c>
      <c r="B31" s="26" t="str">
        <f>VLOOKUP($K31,'[6]400Ж'!$A$18:$M$91,3,FALSE)</f>
        <v>ВОСТРИКОВА</v>
      </c>
      <c r="C31" s="26" t="str">
        <f>VLOOKUP($K31,'[6]400Ж'!$A$18:$M$91,4,FALSE)</f>
        <v>Ирина</v>
      </c>
      <c r="D31" s="27" t="str">
        <f>VLOOKUP($K31,'[6]400Ж'!$A$18:$M$91,5,FALSE)</f>
        <v>00.00.99</v>
      </c>
      <c r="E31" s="27" t="str">
        <f>VLOOKUP($K31,'[6]400Ж'!$A$18:$M$91,6,FALSE)</f>
        <v>кмс</v>
      </c>
      <c r="F31" s="28" t="str">
        <f>VLOOKUP($K31,'[6]400Ж'!$A$18:$M$91,7,FALSE)</f>
        <v>Академия л/а</v>
      </c>
      <c r="G31" s="27">
        <f>VLOOKUP($K31,'[6]400Ж'!$A$18:$M$91,2,FALSE)</f>
        <v>943</v>
      </c>
      <c r="H31" s="11"/>
      <c r="I31" s="42"/>
      <c r="J31" s="42"/>
      <c r="K31" s="1">
        <v>24</v>
      </c>
    </row>
    <row r="32" spans="1:11">
      <c r="A32" s="17">
        <v>5</v>
      </c>
      <c r="B32" s="26" t="str">
        <f>VLOOKUP($K32,'[6]400Ж'!$A$18:$M$91,3,FALSE)</f>
        <v>ЗУЕВА</v>
      </c>
      <c r="C32" s="26" t="str">
        <f>VLOOKUP($K32,'[6]400Ж'!$A$18:$M$91,4,FALSE)</f>
        <v>Ксения</v>
      </c>
      <c r="D32" s="27" t="str">
        <f>VLOOKUP($K32,'[6]400Ж'!$A$18:$M$91,5,FALSE)</f>
        <v>07.02.96</v>
      </c>
      <c r="E32" s="27" t="str">
        <f>VLOOKUP($K32,'[6]400Ж'!$A$18:$M$91,6,FALSE)</f>
        <v>I</v>
      </c>
      <c r="F32" s="28" t="str">
        <f>VLOOKUP($K32,'[6]400Ж'!$A$18:$M$91,7,FALSE)</f>
        <v>Московская СДЮСШОР</v>
      </c>
      <c r="G32" s="27">
        <f>VLOOKUP($K32,'[6]400Ж'!$A$18:$M$91,2,FALSE)</f>
        <v>192</v>
      </c>
      <c r="H32" s="11"/>
      <c r="I32" s="42"/>
      <c r="J32" s="42"/>
      <c r="K32" s="1">
        <v>25</v>
      </c>
    </row>
    <row r="33" spans="1:11">
      <c r="A33" s="17">
        <v>6</v>
      </c>
      <c r="B33" s="26" t="str">
        <f>VLOOKUP($K33,'[6]400Ж'!$A$18:$M$91,3,FALSE)</f>
        <v>ГУБИНА</v>
      </c>
      <c r="C33" s="26" t="str">
        <f>VLOOKUP($K33,'[6]400Ж'!$A$18:$M$91,4,FALSE)</f>
        <v>Татьяна</v>
      </c>
      <c r="D33" s="27" t="str">
        <f>VLOOKUP($K33,'[6]400Ж'!$A$18:$M$91,5,FALSE)</f>
        <v>29.12.99</v>
      </c>
      <c r="E33" s="27" t="str">
        <f>VLOOKUP($K33,'[6]400Ж'!$A$18:$M$91,6,FALSE)</f>
        <v>I</v>
      </c>
      <c r="F33" s="28" t="str">
        <f>VLOOKUP($K33,'[6]400Ж'!$A$18:$M$91,7,FALSE)</f>
        <v>Красногвардейская ДЮСШ</v>
      </c>
      <c r="G33" s="27">
        <f>VLOOKUP($K33,'[6]400Ж'!$A$18:$M$91,2,FALSE)</f>
        <v>852</v>
      </c>
      <c r="H33" s="11"/>
      <c r="I33" s="42"/>
      <c r="J33" s="42"/>
      <c r="K33" s="1">
        <v>26</v>
      </c>
    </row>
    <row r="34" spans="1:11">
      <c r="A34" s="17"/>
      <c r="B34" s="34"/>
      <c r="C34" s="34"/>
      <c r="D34" s="33"/>
      <c r="E34" s="32"/>
      <c r="F34" s="28"/>
      <c r="G34" s="27"/>
      <c r="H34" s="11"/>
      <c r="I34" s="42"/>
      <c r="J34" s="42"/>
    </row>
    <row r="35" spans="1:11">
      <c r="A35" s="11"/>
      <c r="B35" s="39" t="s">
        <v>15</v>
      </c>
      <c r="C35" s="39"/>
      <c r="D35" s="35"/>
      <c r="E35" s="35"/>
      <c r="F35" s="28"/>
      <c r="G35" s="43"/>
      <c r="H35" s="11"/>
      <c r="I35" s="42"/>
      <c r="J35" s="42"/>
    </row>
    <row r="36" spans="1:11">
      <c r="A36" s="17">
        <v>1</v>
      </c>
      <c r="B36" s="26"/>
      <c r="C36" s="26"/>
      <c r="D36" s="27"/>
      <c r="E36" s="27"/>
      <c r="F36" s="28"/>
      <c r="G36" s="27"/>
      <c r="H36" s="11"/>
      <c r="I36" s="42"/>
      <c r="J36" s="42"/>
      <c r="K36" s="41">
        <v>31</v>
      </c>
    </row>
    <row r="37" spans="1:11">
      <c r="A37" s="17">
        <v>2</v>
      </c>
      <c r="B37" s="26" t="str">
        <f>VLOOKUP($K37,'[6]400Ж'!$A$18:$M$91,3,FALSE)</f>
        <v>ИГОЛКИНА</v>
      </c>
      <c r="C37" s="26" t="str">
        <f>VLOOKUP($K37,'[6]400Ж'!$A$18:$M$91,4,FALSE)</f>
        <v>Дарья</v>
      </c>
      <c r="D37" s="27" t="str">
        <f>VLOOKUP($K37,'[6]400Ж'!$A$18:$M$91,5,FALSE)</f>
        <v>03.12.96</v>
      </c>
      <c r="E37" s="27" t="str">
        <f>VLOOKUP($K37,'[6]400Ж'!$A$18:$M$91,6,FALSE)</f>
        <v>I</v>
      </c>
      <c r="F37" s="28" t="str">
        <f>VLOOKUP($K37,'[6]400Ж'!$A$18:$M$91,7,FALSE)</f>
        <v>Академия л/а</v>
      </c>
      <c r="G37" s="27">
        <f>VLOOKUP($K37,'[6]400Ж'!$A$18:$M$91,2,FALSE)</f>
        <v>376</v>
      </c>
      <c r="H37" s="11"/>
      <c r="I37" s="42"/>
      <c r="J37" s="42"/>
      <c r="K37" s="41">
        <v>32</v>
      </c>
    </row>
    <row r="38" spans="1:11">
      <c r="A38" s="17">
        <v>3</v>
      </c>
      <c r="B38" s="26" t="str">
        <f>VLOOKUP($K38,'[6]400Ж'!$A$18:$M$91,3,FALSE)</f>
        <v>ЖУКОВА</v>
      </c>
      <c r="C38" s="26" t="str">
        <f>VLOOKUP($K38,'[6]400Ж'!$A$18:$M$91,4,FALSE)</f>
        <v>Полина</v>
      </c>
      <c r="D38" s="27" t="str">
        <f>VLOOKUP($K38,'[6]400Ж'!$A$18:$M$91,5,FALSE)</f>
        <v>06.08.98</v>
      </c>
      <c r="E38" s="27" t="str">
        <f>VLOOKUP($K38,'[6]400Ж'!$A$18:$M$91,6,FALSE)</f>
        <v>кмс</v>
      </c>
      <c r="F38" s="28" t="str">
        <f>VLOOKUP($K38,'[6]400Ж'!$A$18:$M$91,7,FALSE)</f>
        <v>Академия л/а</v>
      </c>
      <c r="G38" s="27">
        <f>VLOOKUP($K38,'[6]400Ж'!$A$18:$M$91,2,FALSE)</f>
        <v>373</v>
      </c>
      <c r="H38" s="11"/>
      <c r="I38" s="42"/>
      <c r="J38" s="42"/>
      <c r="K38" s="41">
        <v>33</v>
      </c>
    </row>
    <row r="39" spans="1:11">
      <c r="A39" s="17">
        <v>4</v>
      </c>
      <c r="B39" s="26" t="str">
        <f>VLOOKUP($K39,'[6]400Ж'!$A$18:$M$91,3,FALSE)</f>
        <v>ЛЕТНИКОВА</v>
      </c>
      <c r="C39" s="26" t="str">
        <f>VLOOKUP($K39,'[6]400Ж'!$A$18:$M$91,4,FALSE)</f>
        <v>Елизавета</v>
      </c>
      <c r="D39" s="27" t="str">
        <f>VLOOKUP($K39,'[6]400Ж'!$A$18:$M$91,5,FALSE)</f>
        <v>27.01.97</v>
      </c>
      <c r="E39" s="27" t="str">
        <f>VLOOKUP($K39,'[6]400Ж'!$A$18:$M$91,6,FALSE)</f>
        <v>кмс</v>
      </c>
      <c r="F39" s="28" t="str">
        <f>VLOOKUP($K39,'[6]400Ж'!$A$18:$M$91,7,FALSE)</f>
        <v>Московская СДЮСШОР</v>
      </c>
      <c r="G39" s="27">
        <f>VLOOKUP($K39,'[6]400Ж'!$A$18:$M$91,2,FALSE)</f>
        <v>123</v>
      </c>
      <c r="H39" s="11"/>
      <c r="I39" s="42"/>
      <c r="J39" s="42"/>
      <c r="K39" s="41">
        <v>34</v>
      </c>
    </row>
    <row r="40" spans="1:11">
      <c r="A40" s="17">
        <v>5</v>
      </c>
      <c r="B40" s="26" t="str">
        <f>VLOOKUP($K40,'[6]400Ж'!$A$18:$M$91,3,FALSE)</f>
        <v>КИМ</v>
      </c>
      <c r="C40" s="26" t="str">
        <f>VLOOKUP($K40,'[6]400Ж'!$A$18:$M$91,4,FALSE)</f>
        <v>Анна</v>
      </c>
      <c r="D40" s="27" t="str">
        <f>VLOOKUP($K40,'[6]400Ж'!$A$18:$M$91,5,FALSE)</f>
        <v>19.02.97</v>
      </c>
      <c r="E40" s="27" t="str">
        <f>VLOOKUP($K40,'[6]400Ж'!$A$18:$M$91,6,FALSE)</f>
        <v>кмс</v>
      </c>
      <c r="F40" s="28" t="str">
        <f>VLOOKUP($K40,'[6]400Ж'!$A$18:$M$91,7,FALSE)</f>
        <v>Академия л/а</v>
      </c>
      <c r="G40" s="27">
        <f>VLOOKUP($K40,'[6]400Ж'!$A$18:$M$91,2,FALSE)</f>
        <v>365</v>
      </c>
      <c r="H40" s="11"/>
      <c r="I40" s="42"/>
      <c r="J40" s="42"/>
      <c r="K40" s="41">
        <v>35</v>
      </c>
    </row>
    <row r="41" spans="1:11">
      <c r="A41" s="17">
        <v>6</v>
      </c>
      <c r="B41" s="26" t="str">
        <f>VLOOKUP($K41,'[6]400Ж'!$A$18:$M$91,3,FALSE)</f>
        <v>ЛОПУНОВА</v>
      </c>
      <c r="C41" s="26" t="str">
        <f>VLOOKUP($K41,'[6]400Ж'!$A$18:$M$91,4,FALSE)</f>
        <v>Екатерина</v>
      </c>
      <c r="D41" s="27" t="str">
        <f>VLOOKUP($K41,'[6]400Ж'!$A$18:$M$91,5,FALSE)</f>
        <v>01.06.98</v>
      </c>
      <c r="E41" s="27" t="str">
        <f>VLOOKUP($K41,'[6]400Ж'!$A$18:$M$91,6,FALSE)</f>
        <v>кмс</v>
      </c>
      <c r="F41" s="28" t="str">
        <f>VLOOKUP($K41,'[6]400Ж'!$A$18:$M$91,7,FALSE)</f>
        <v>Выборгская СДЮСШОР</v>
      </c>
      <c r="G41" s="27">
        <f>VLOOKUP($K41,'[6]400Ж'!$A$18:$M$91,2,FALSE)</f>
        <v>290</v>
      </c>
      <c r="H41" s="11"/>
      <c r="I41" s="42"/>
      <c r="J41" s="42"/>
      <c r="K41" s="41">
        <v>36</v>
      </c>
    </row>
    <row r="42" spans="1:11">
      <c r="A42" s="17"/>
      <c r="B42" s="34"/>
      <c r="C42" s="34"/>
      <c r="D42" s="33"/>
      <c r="E42" s="32"/>
      <c r="F42" s="28"/>
      <c r="G42" s="27"/>
      <c r="H42" s="11"/>
      <c r="I42" s="42"/>
      <c r="J42" s="42"/>
    </row>
    <row r="43" spans="1:11">
      <c r="A43" s="17"/>
      <c r="B43" s="39" t="s">
        <v>14</v>
      </c>
      <c r="C43" s="39"/>
      <c r="D43" s="17"/>
      <c r="E43" s="17"/>
      <c r="F43" s="28"/>
      <c r="G43" s="27"/>
      <c r="H43" s="33"/>
      <c r="I43" s="33"/>
      <c r="J43" s="36"/>
    </row>
    <row r="44" spans="1:11">
      <c r="A44" s="17">
        <v>1</v>
      </c>
      <c r="B44" s="26"/>
      <c r="C44" s="26"/>
      <c r="D44" s="27"/>
      <c r="E44" s="27"/>
      <c r="F44" s="28"/>
      <c r="G44" s="27"/>
      <c r="H44" s="33"/>
      <c r="I44" s="33"/>
      <c r="J44" s="36"/>
      <c r="K44" s="41">
        <v>41</v>
      </c>
    </row>
    <row r="45" spans="1:11">
      <c r="A45" s="17">
        <v>2</v>
      </c>
      <c r="B45" s="26" t="str">
        <f>VLOOKUP($K45,'[6]400Ж'!$A$18:$M$91,3,FALSE)</f>
        <v>ХЕКАЛО</v>
      </c>
      <c r="C45" s="26" t="str">
        <f>VLOOKUP($K45,'[6]400Ж'!$A$18:$M$91,4,FALSE)</f>
        <v>Анастасия</v>
      </c>
      <c r="D45" s="27" t="str">
        <f>VLOOKUP($K45,'[6]400Ж'!$A$18:$M$91,5,FALSE)</f>
        <v>24.07.97</v>
      </c>
      <c r="E45" s="27" t="str">
        <f>VLOOKUP($K45,'[6]400Ж'!$A$18:$M$91,6,FALSE)</f>
        <v>I</v>
      </c>
      <c r="F45" s="28" t="str">
        <f>VLOOKUP($K45,'[6]400Ж'!$A$18:$M$91,7,FALSE)</f>
        <v>ВКА</v>
      </c>
      <c r="G45" s="27">
        <f>VLOOKUP($K45,'[6]400Ж'!$A$18:$M$91,2,FALSE)</f>
        <v>28</v>
      </c>
      <c r="H45" s="33"/>
      <c r="I45" s="33"/>
      <c r="J45" s="36"/>
      <c r="K45" s="41">
        <v>42</v>
      </c>
    </row>
    <row r="46" spans="1:11">
      <c r="A46" s="17">
        <v>3</v>
      </c>
      <c r="B46" s="26" t="str">
        <f>VLOOKUP($K46,'[6]400Ж'!$A$18:$M$91,3,FALSE)</f>
        <v>ВАСЬКО</v>
      </c>
      <c r="C46" s="26" t="str">
        <f>VLOOKUP($K46,'[6]400Ж'!$A$18:$M$91,4,FALSE)</f>
        <v>Ксения</v>
      </c>
      <c r="D46" s="27" t="str">
        <f>VLOOKUP($K46,'[6]400Ж'!$A$18:$M$91,5,FALSE)</f>
        <v>13.09.97</v>
      </c>
      <c r="E46" s="27" t="str">
        <f>VLOOKUP($K46,'[6]400Ж'!$A$18:$M$91,6,FALSE)</f>
        <v>I</v>
      </c>
      <c r="F46" s="28" t="str">
        <f>VLOOKUP($K46,'[6]400Ж'!$A$18:$M$91,7,FALSE)</f>
        <v>ЦФКСиЗ Московского р-на</v>
      </c>
      <c r="G46" s="27">
        <f>VLOOKUP($K46,'[6]400Ж'!$A$18:$M$91,2,FALSE)</f>
        <v>995</v>
      </c>
      <c r="H46" s="33"/>
      <c r="I46" s="33"/>
      <c r="J46" s="36"/>
      <c r="K46" s="41">
        <v>43</v>
      </c>
    </row>
    <row r="47" spans="1:11">
      <c r="A47" s="17">
        <v>4</v>
      </c>
      <c r="B47" s="26" t="str">
        <f>VLOOKUP($K47,'[6]400Ж'!$A$18:$M$91,3,FALSE)</f>
        <v>МЕЛЬНИКОВА</v>
      </c>
      <c r="C47" s="26" t="str">
        <f>VLOOKUP($K47,'[6]400Ж'!$A$18:$M$91,4,FALSE)</f>
        <v>Алена</v>
      </c>
      <c r="D47" s="27" t="str">
        <f>VLOOKUP($K47,'[6]400Ж'!$A$18:$M$91,5,FALSE)</f>
        <v>30.03.96</v>
      </c>
      <c r="E47" s="27" t="str">
        <f>VLOOKUP($K47,'[6]400Ж'!$A$18:$M$91,6,FALSE)</f>
        <v>кмс</v>
      </c>
      <c r="F47" s="28" t="str">
        <f>VLOOKUP($K47,'[6]400Ж'!$A$18:$M$91,7,FALSE)</f>
        <v>Академия л/а</v>
      </c>
      <c r="G47" s="27">
        <f>VLOOKUP($K47,'[6]400Ж'!$A$18:$M$91,2,FALSE)</f>
        <v>356</v>
      </c>
      <c r="H47" s="33"/>
      <c r="I47" s="33"/>
      <c r="J47" s="10"/>
      <c r="K47" s="41">
        <v>44</v>
      </c>
    </row>
    <row r="48" spans="1:11">
      <c r="A48" s="17">
        <v>5</v>
      </c>
      <c r="B48" s="26" t="str">
        <f>VLOOKUP($K48,'[6]400Ж'!$A$18:$M$91,3,FALSE)</f>
        <v>КУЗМИНЧУК</v>
      </c>
      <c r="C48" s="26" t="str">
        <f>VLOOKUP($K48,'[6]400Ж'!$A$18:$M$91,4,FALSE)</f>
        <v>Олеся</v>
      </c>
      <c r="D48" s="27" t="str">
        <f>VLOOKUP($K48,'[6]400Ж'!$A$18:$M$91,5,FALSE)</f>
        <v>04.12.98</v>
      </c>
      <c r="E48" s="27" t="str">
        <f>VLOOKUP($K48,'[6]400Ж'!$A$18:$M$91,6,FALSE)</f>
        <v>кмс</v>
      </c>
      <c r="F48" s="28" t="str">
        <f>VLOOKUP($K48,'[6]400Ж'!$A$18:$M$91,7,FALSE)</f>
        <v>КОР-1</v>
      </c>
      <c r="G48" s="27">
        <f>VLOOKUP($K48,'[6]400Ж'!$A$18:$M$91,2,FALSE)</f>
        <v>135</v>
      </c>
      <c r="H48" s="33"/>
      <c r="I48" s="33"/>
      <c r="J48" s="10"/>
      <c r="K48" s="41">
        <v>45</v>
      </c>
    </row>
    <row r="49" spans="1:11">
      <c r="A49" s="17">
        <v>6</v>
      </c>
      <c r="B49" s="26" t="str">
        <f>VLOOKUP($K49,'[6]400Ж'!$A$18:$M$91,3,FALSE)</f>
        <v>ФЕДОТИКОВА</v>
      </c>
      <c r="C49" s="26" t="str">
        <f>VLOOKUP($K49,'[6]400Ж'!$A$18:$M$91,4,FALSE)</f>
        <v>Елизавета</v>
      </c>
      <c r="D49" s="27" t="str">
        <f>VLOOKUP($K49,'[6]400Ж'!$A$18:$M$91,5,FALSE)</f>
        <v>01.09.98</v>
      </c>
      <c r="E49" s="27" t="str">
        <f>VLOOKUP($K49,'[6]400Ж'!$A$18:$M$91,6,FALSE)</f>
        <v>кмс</v>
      </c>
      <c r="F49" s="28" t="str">
        <f>VLOOKUP($K49,'[6]400Ж'!$A$18:$M$91,7,FALSE)</f>
        <v>ЦФКСиЗ Московского р-на</v>
      </c>
      <c r="G49" s="27">
        <f>VLOOKUP($K49,'[6]400Ж'!$A$18:$M$91,2,FALSE)</f>
        <v>477</v>
      </c>
      <c r="H49" s="33"/>
      <c r="I49" s="33"/>
      <c r="J49" s="10"/>
      <c r="K49" s="41">
        <v>46</v>
      </c>
    </row>
    <row r="50" spans="1:11">
      <c r="A50" s="35"/>
      <c r="B50" s="26"/>
      <c r="C50" s="26"/>
      <c r="D50" s="27"/>
      <c r="E50" s="27"/>
      <c r="F50" s="28"/>
      <c r="G50" s="27"/>
      <c r="H50" s="33"/>
      <c r="I50" s="33"/>
      <c r="J50" s="10"/>
      <c r="K50" s="41"/>
    </row>
    <row r="51" spans="1:11" ht="15.75" customHeight="1">
      <c r="A51" s="17"/>
      <c r="B51" s="39"/>
      <c r="C51" s="39"/>
      <c r="D51" s="17"/>
      <c r="E51" s="40"/>
      <c r="F51" s="28"/>
      <c r="G51" s="27"/>
      <c r="H51" s="33"/>
      <c r="I51" s="33"/>
      <c r="J51" s="36"/>
    </row>
    <row r="52" spans="1:11" ht="15.75" customHeight="1">
      <c r="A52" s="17"/>
      <c r="B52" s="26"/>
      <c r="C52" s="26"/>
      <c r="D52" s="27"/>
      <c r="E52" s="27"/>
      <c r="F52" s="28"/>
      <c r="G52" s="27"/>
      <c r="H52" s="33"/>
      <c r="I52" s="33"/>
      <c r="J52" s="10"/>
    </row>
    <row r="53" spans="1:11">
      <c r="A53" s="35"/>
      <c r="B53" s="26"/>
      <c r="C53" s="26"/>
      <c r="D53" s="27"/>
      <c r="E53" s="27"/>
      <c r="F53" s="28"/>
      <c r="G53" s="27"/>
      <c r="H53" s="11"/>
      <c r="I53" s="11"/>
      <c r="J53" s="10"/>
    </row>
    <row r="54" spans="1:11">
      <c r="A54" s="17"/>
      <c r="B54" s="26" t="s">
        <v>6</v>
      </c>
      <c r="C54" s="25"/>
      <c r="D54" s="24"/>
      <c r="E54" s="23"/>
      <c r="F54" s="22"/>
      <c r="G54" s="13" t="s">
        <v>5</v>
      </c>
      <c r="H54" s="21"/>
      <c r="I54" s="11"/>
      <c r="J54" s="10"/>
    </row>
    <row r="55" spans="1:11">
      <c r="A55" s="17"/>
      <c r="B55" s="16" t="s">
        <v>4</v>
      </c>
      <c r="C55" s="16"/>
      <c r="D55" s="20"/>
      <c r="E55" s="19"/>
      <c r="F55" s="18"/>
      <c r="G55" s="13"/>
      <c r="H55" s="12"/>
      <c r="I55" s="11"/>
      <c r="J55" s="10"/>
    </row>
    <row r="56" spans="1:11">
      <c r="A56" s="17"/>
      <c r="B56" s="16" t="s">
        <v>3</v>
      </c>
      <c r="C56" s="16"/>
      <c r="D56" s="15"/>
      <c r="E56" s="15"/>
      <c r="F56" s="14"/>
      <c r="G56" s="13" t="s">
        <v>2</v>
      </c>
      <c r="H56" s="12"/>
      <c r="I56" s="11"/>
      <c r="J56" s="10"/>
    </row>
    <row r="57" spans="1:11">
      <c r="A57" s="17"/>
      <c r="B57" s="16" t="s">
        <v>1</v>
      </c>
      <c r="C57" s="16"/>
      <c r="D57" s="15"/>
      <c r="E57" s="15"/>
      <c r="F57" s="14"/>
      <c r="G57" s="13" t="s">
        <v>0</v>
      </c>
      <c r="H57" s="12"/>
      <c r="I57" s="11"/>
      <c r="J57" s="10"/>
    </row>
    <row r="58" spans="1:11">
      <c r="A58" s="5"/>
      <c r="B58" s="9"/>
      <c r="C58" s="9"/>
      <c r="D58" s="8"/>
      <c r="E58" s="7"/>
      <c r="F58" s="6"/>
      <c r="G58" s="5"/>
      <c r="H58" s="4"/>
      <c r="I58" s="4"/>
      <c r="J58" s="3"/>
    </row>
  </sheetData>
  <pageMargins left="0.59055118110236227" right="0" top="0.39370078740157483" bottom="0.39370078740157483" header="0" footer="0"/>
  <pageSetup paperSize="9" scale="90" orientation="portrait" r:id="rId1"/>
  <headerFooter>
    <oddHeader>&amp;R&amp;A</oddHeader>
    <oddFooter>&amp;C&amp;P</oddFooter>
  </headerFooter>
  <legacyDrawing r:id="rId2"/>
  <oleObjects>
    <oleObject progId="Word.Picture.8" shapeId="5121" r:id="rId3"/>
    <oleObject progId="Word.Document.12" shapeId="5122" r:id="rId4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R69"/>
  <sheetViews>
    <sheetView zoomScaleNormal="100" workbookViewId="0">
      <selection activeCell="B44" sqref="B44:G44"/>
    </sheetView>
  </sheetViews>
  <sheetFormatPr defaultColWidth="2" defaultRowHeight="12.75"/>
  <cols>
    <col min="1" max="1" width="3.5703125" style="106" customWidth="1"/>
    <col min="2" max="2" width="7.5703125" style="105" customWidth="1"/>
    <col min="3" max="3" width="17.42578125" style="103" customWidth="1"/>
    <col min="4" max="4" width="11.7109375" style="103" customWidth="1"/>
    <col min="5" max="5" width="7.85546875" style="105" customWidth="1"/>
    <col min="6" max="6" width="4.7109375" style="105" customWidth="1"/>
    <col min="7" max="7" width="25.7109375" style="106" customWidth="1"/>
    <col min="8" max="10" width="8.7109375" style="105" customWidth="1"/>
    <col min="11" max="11" width="4.7109375" style="105" customWidth="1"/>
    <col min="12" max="14" width="8.7109375" style="105" customWidth="1"/>
    <col min="15" max="15" width="9.7109375" style="104" customWidth="1"/>
    <col min="16" max="16" width="7.7109375" style="104" customWidth="1"/>
    <col min="17" max="17" width="5.7109375" style="104" customWidth="1"/>
    <col min="18" max="228" width="9.140625" style="103" customWidth="1"/>
    <col min="229" max="229" width="3.5703125" style="103" customWidth="1"/>
    <col min="230" max="230" width="7.5703125" style="103" customWidth="1"/>
    <col min="231" max="231" width="26.140625" style="103" customWidth="1"/>
    <col min="232" max="232" width="3.28515625" style="103" customWidth="1"/>
    <col min="233" max="233" width="4.7109375" style="103" customWidth="1"/>
    <col min="234" max="234" width="11.7109375" style="103" customWidth="1"/>
    <col min="235" max="16384" width="2" style="103"/>
  </cols>
  <sheetData>
    <row r="1" spans="1:18" customFormat="1" ht="18.75">
      <c r="A1" s="169"/>
      <c r="B1" s="169"/>
      <c r="C1" s="169"/>
      <c r="D1" s="169"/>
      <c r="E1" s="169"/>
      <c r="F1" s="169"/>
      <c r="G1" s="169"/>
      <c r="H1" s="170"/>
      <c r="I1" s="60" t="s">
        <v>38</v>
      </c>
      <c r="J1" s="170"/>
      <c r="K1" s="169"/>
      <c r="L1" s="169"/>
      <c r="M1" s="169"/>
      <c r="N1" s="169"/>
      <c r="O1" s="168"/>
      <c r="P1" s="168"/>
      <c r="Q1" s="167"/>
      <c r="R1" s="171"/>
    </row>
    <row r="2" spans="1:18" ht="18" customHeight="1">
      <c r="A2" s="169"/>
      <c r="B2" s="169"/>
      <c r="C2" s="169"/>
      <c r="D2" s="169"/>
      <c r="E2" s="169"/>
      <c r="F2" s="169"/>
      <c r="G2" s="169"/>
      <c r="H2" s="170"/>
      <c r="I2" s="60" t="s">
        <v>37</v>
      </c>
      <c r="J2" s="170"/>
      <c r="K2" s="169"/>
      <c r="L2" s="169"/>
      <c r="M2" s="169"/>
      <c r="N2" s="169"/>
      <c r="O2" s="168"/>
      <c r="P2" s="168"/>
      <c r="Q2" s="167"/>
    </row>
    <row r="3" spans="1:18" ht="18" customHeight="1">
      <c r="A3" s="169"/>
      <c r="B3"/>
      <c r="C3" s="169"/>
      <c r="D3" s="169"/>
      <c r="E3" s="169"/>
      <c r="F3" s="169"/>
      <c r="G3" s="169"/>
      <c r="H3" s="170"/>
      <c r="I3" s="60"/>
      <c r="J3" s="170"/>
      <c r="K3" s="169"/>
      <c r="L3" s="169"/>
      <c r="M3" s="169"/>
      <c r="N3" s="169"/>
      <c r="O3" s="168"/>
      <c r="P3" s="168"/>
      <c r="Q3" s="167"/>
    </row>
    <row r="4" spans="1:18" ht="15" customHeight="1">
      <c r="A4" s="1"/>
      <c r="B4" s="1"/>
      <c r="C4" s="1"/>
      <c r="D4" s="1"/>
      <c r="E4" s="1"/>
      <c r="F4" s="1"/>
      <c r="G4" s="1"/>
      <c r="H4" s="60"/>
      <c r="I4" s="60"/>
      <c r="J4" s="60"/>
      <c r="K4" s="1"/>
      <c r="L4" s="1"/>
      <c r="M4" s="1"/>
      <c r="N4" s="1"/>
      <c r="O4" s="166"/>
      <c r="P4" s="166"/>
      <c r="Q4" s="159"/>
    </row>
    <row r="5" spans="1:18" ht="20.100000000000001" customHeight="1">
      <c r="A5" s="1"/>
      <c r="B5" s="1"/>
      <c r="C5" s="1"/>
      <c r="D5" s="1"/>
      <c r="E5" s="1"/>
      <c r="F5" s="1"/>
      <c r="G5" s="1"/>
      <c r="H5" s="60"/>
      <c r="I5" s="63" t="s">
        <v>35</v>
      </c>
      <c r="J5" s="60"/>
      <c r="K5" s="1"/>
      <c r="L5" s="1"/>
      <c r="M5" s="1"/>
      <c r="N5" s="1"/>
      <c r="O5" s="166"/>
      <c r="P5" s="166"/>
      <c r="Q5" s="159"/>
    </row>
    <row r="6" spans="1:18" ht="20.100000000000001" customHeight="1">
      <c r="A6" s="1"/>
      <c r="B6" s="1"/>
      <c r="C6" s="1"/>
      <c r="D6" s="1"/>
      <c r="E6" s="1"/>
      <c r="F6" s="1"/>
      <c r="G6" s="1"/>
      <c r="H6" s="60"/>
      <c r="I6" s="63" t="s">
        <v>67</v>
      </c>
      <c r="J6" s="60"/>
      <c r="K6" s="1"/>
      <c r="L6" s="1"/>
      <c r="M6" s="1"/>
      <c r="N6" s="1"/>
      <c r="O6" s="166"/>
      <c r="P6" s="166"/>
      <c r="Q6" s="159"/>
    </row>
    <row r="7" spans="1:18" ht="15" customHeight="1">
      <c r="A7" s="1"/>
      <c r="B7" s="1"/>
      <c r="C7" s="1"/>
      <c r="D7" s="1"/>
      <c r="E7" s="1"/>
      <c r="F7" s="1"/>
      <c r="G7" s="1"/>
      <c r="H7" s="60"/>
      <c r="I7" s="60"/>
      <c r="J7" s="60"/>
      <c r="K7" s="1"/>
      <c r="L7" s="1"/>
      <c r="M7" s="1"/>
      <c r="N7" s="1"/>
      <c r="O7" s="166"/>
      <c r="P7" s="166"/>
      <c r="Q7" s="159"/>
    </row>
    <row r="8" spans="1:18" ht="18" customHeight="1">
      <c r="A8" s="164"/>
      <c r="B8" s="163"/>
      <c r="C8" s="162"/>
      <c r="D8" s="162"/>
      <c r="E8" s="149"/>
      <c r="F8" s="149"/>
      <c r="G8" s="152"/>
      <c r="H8" s="149"/>
      <c r="I8" s="67" t="s">
        <v>64</v>
      </c>
      <c r="J8" s="149"/>
      <c r="K8" s="149"/>
      <c r="L8" s="148"/>
      <c r="M8" s="148"/>
      <c r="N8" s="148"/>
      <c r="O8" s="165"/>
      <c r="P8" s="158"/>
      <c r="Q8" s="147"/>
    </row>
    <row r="9" spans="1:18" ht="15" customHeight="1">
      <c r="A9" s="164"/>
      <c r="B9" s="163"/>
      <c r="C9" s="162"/>
      <c r="D9" s="162"/>
      <c r="E9" s="149"/>
      <c r="F9" s="149"/>
      <c r="G9" s="152"/>
      <c r="H9" s="149"/>
      <c r="I9" s="184"/>
      <c r="J9" s="160"/>
      <c r="K9" s="149"/>
      <c r="L9" s="148"/>
      <c r="M9" s="148"/>
      <c r="N9" s="148"/>
      <c r="O9" s="159"/>
      <c r="P9" s="158"/>
      <c r="Q9" s="147"/>
    </row>
    <row r="10" spans="1:18" ht="18" customHeight="1">
      <c r="A10" s="157"/>
      <c r="B10" s="157"/>
      <c r="C10" s="155"/>
      <c r="D10" s="155"/>
      <c r="E10" s="149"/>
      <c r="F10" s="149"/>
      <c r="G10" s="152"/>
      <c r="H10" s="63"/>
      <c r="I10" s="64" t="s">
        <v>66</v>
      </c>
      <c r="J10" s="154"/>
      <c r="K10" s="149"/>
      <c r="L10" s="148"/>
      <c r="M10" s="148"/>
      <c r="N10" s="148"/>
      <c r="O10" s="52"/>
      <c r="P10" s="93" t="str">
        <f>[8]ДлД!C17</f>
        <v>11 мая 2017 г.</v>
      </c>
      <c r="Q10" s="147"/>
    </row>
    <row r="11" spans="1:18" ht="18" customHeight="1">
      <c r="A11" s="156"/>
      <c r="B11" s="156"/>
      <c r="C11" s="155"/>
      <c r="D11" s="155"/>
      <c r="E11" s="149"/>
      <c r="F11" s="149"/>
      <c r="G11" s="152"/>
      <c r="H11" s="149"/>
      <c r="I11" s="149"/>
      <c r="J11" s="154"/>
      <c r="K11" s="149"/>
      <c r="L11" s="148"/>
      <c r="M11" s="148"/>
      <c r="N11" s="148"/>
      <c r="O11" s="52" t="s">
        <v>29</v>
      </c>
      <c r="P11" s="91">
        <v>0.72222222222222221</v>
      </c>
      <c r="Q11" s="147"/>
    </row>
    <row r="12" spans="1:18" ht="18" customHeight="1">
      <c r="A12" s="54" t="s">
        <v>28</v>
      </c>
      <c r="B12" s="153"/>
      <c r="C12" s="56"/>
      <c r="D12" s="56"/>
      <c r="E12" s="56"/>
      <c r="F12" s="56"/>
      <c r="G12" s="152"/>
      <c r="H12" s="150"/>
      <c r="I12" s="151" t="s">
        <v>57</v>
      </c>
      <c r="J12" s="150"/>
      <c r="K12" s="149"/>
      <c r="L12" s="148"/>
      <c r="M12" s="148"/>
      <c r="N12" s="148"/>
      <c r="O12" s="52" t="s">
        <v>27</v>
      </c>
      <c r="P12" s="60"/>
      <c r="Q12" s="147"/>
    </row>
    <row r="13" spans="1:18" ht="9.9499999999999993" customHeight="1" thickBot="1">
      <c r="A13" s="141"/>
      <c r="B13" s="141"/>
      <c r="C13" s="146"/>
      <c r="D13" s="146"/>
      <c r="E13" s="141"/>
      <c r="F13" s="141"/>
      <c r="G13" s="145"/>
      <c r="H13" s="141"/>
      <c r="I13" s="141"/>
      <c r="J13" s="141"/>
      <c r="K13" s="141"/>
      <c r="L13" s="144"/>
      <c r="M13" s="144"/>
      <c r="N13" s="144"/>
      <c r="O13" s="143"/>
      <c r="P13" s="142"/>
      <c r="Q13" s="141"/>
    </row>
    <row r="14" spans="1:18" ht="3" customHeight="1" thickBot="1">
      <c r="A14" s="140"/>
      <c r="B14" s="137"/>
      <c r="C14" s="139"/>
      <c r="D14" s="139"/>
      <c r="E14" s="137"/>
      <c r="F14" s="137"/>
      <c r="G14" s="138"/>
      <c r="H14" s="137"/>
      <c r="I14" s="137"/>
      <c r="J14" s="137"/>
      <c r="K14" s="137"/>
      <c r="L14" s="136"/>
      <c r="M14" s="136"/>
      <c r="N14" s="136"/>
      <c r="O14" s="135"/>
      <c r="P14" s="134"/>
      <c r="Q14" s="133"/>
    </row>
    <row r="15" spans="1:18" s="125" customFormat="1" ht="15.75" customHeight="1" thickBot="1">
      <c r="A15" s="132" t="s">
        <v>56</v>
      </c>
      <c r="B15" s="191" t="s">
        <v>21</v>
      </c>
      <c r="C15" s="191" t="s">
        <v>55</v>
      </c>
      <c r="D15" s="191" t="s">
        <v>25</v>
      </c>
      <c r="E15" s="193" t="s">
        <v>24</v>
      </c>
      <c r="F15" s="195" t="s">
        <v>23</v>
      </c>
      <c r="G15" s="191" t="s">
        <v>22</v>
      </c>
      <c r="H15" s="186" t="s">
        <v>54</v>
      </c>
      <c r="I15" s="187"/>
      <c r="J15" s="187"/>
      <c r="K15" s="187"/>
      <c r="L15" s="187"/>
      <c r="M15" s="187"/>
      <c r="N15" s="188"/>
      <c r="O15" s="131" t="s">
        <v>53</v>
      </c>
      <c r="P15" s="189" t="s">
        <v>52</v>
      </c>
      <c r="Q15" s="189" t="s">
        <v>51</v>
      </c>
    </row>
    <row r="16" spans="1:18" s="125" customFormat="1" ht="15.75" customHeight="1" thickBot="1">
      <c r="A16" s="129" t="s">
        <v>50</v>
      </c>
      <c r="B16" s="192"/>
      <c r="C16" s="192"/>
      <c r="D16" s="192"/>
      <c r="E16" s="194"/>
      <c r="F16" s="196"/>
      <c r="G16" s="192"/>
      <c r="H16" s="128">
        <v>1</v>
      </c>
      <c r="I16" s="128">
        <v>2</v>
      </c>
      <c r="J16" s="128">
        <v>3</v>
      </c>
      <c r="K16" s="128"/>
      <c r="L16" s="128">
        <v>4</v>
      </c>
      <c r="M16" s="128">
        <v>5</v>
      </c>
      <c r="N16" s="128">
        <v>6</v>
      </c>
      <c r="O16" s="127" t="s">
        <v>49</v>
      </c>
      <c r="P16" s="190"/>
      <c r="Q16" s="190"/>
    </row>
    <row r="17" spans="1:17" s="105" customFormat="1" ht="17.25" customHeight="1">
      <c r="A17" s="47">
        <v>1</v>
      </c>
      <c r="B17" s="47">
        <f>[8]ДлД!B19</f>
        <v>732</v>
      </c>
      <c r="C17" s="182" t="str">
        <f>[8]ДлД!C19</f>
        <v>СЫКАЛОВА</v>
      </c>
      <c r="D17" s="182" t="str">
        <f>[8]ДлД!D19</f>
        <v>Виктория</v>
      </c>
      <c r="E17" s="181" t="str">
        <f>[8]ДлД!E19</f>
        <v>27.04.01</v>
      </c>
      <c r="F17" s="180" t="str">
        <f>[8]ДлД!F19</f>
        <v>I</v>
      </c>
      <c r="G17" s="179" t="str">
        <f>[8]ДлД!G19</f>
        <v>Кировская СДЮСШОР</v>
      </c>
      <c r="H17" s="124"/>
      <c r="I17" s="124"/>
      <c r="J17" s="124"/>
      <c r="K17" s="124"/>
      <c r="L17" s="124"/>
      <c r="M17" s="124"/>
      <c r="N17" s="124"/>
      <c r="O17" s="123"/>
      <c r="P17" s="123"/>
      <c r="Q17" s="123"/>
    </row>
    <row r="18" spans="1:17" s="105" customFormat="1" ht="17.25" customHeight="1">
      <c r="A18" s="76">
        <v>2</v>
      </c>
      <c r="B18" s="17">
        <f>[8]ДлД!B20</f>
        <v>916</v>
      </c>
      <c r="C18" s="34" t="str">
        <f>[8]ДлД!C20</f>
        <v>ОСИПОВА</v>
      </c>
      <c r="D18" s="34" t="str">
        <f>[8]ДлД!D20</f>
        <v>Дарья</v>
      </c>
      <c r="E18" s="178" t="str">
        <f>[8]ДлД!E20</f>
        <v>20.06.00</v>
      </c>
      <c r="F18" s="177" t="str">
        <f>[8]ДлД!F20</f>
        <v>II</v>
      </c>
      <c r="G18" s="74" t="str">
        <f>[8]ДлД!G20</f>
        <v>Невская СДЮСШОР-1</v>
      </c>
      <c r="H18" s="122"/>
      <c r="I18" s="122"/>
      <c r="J18" s="122"/>
      <c r="K18" s="122"/>
      <c r="L18" s="122"/>
      <c r="M18" s="122"/>
      <c r="N18" s="122"/>
      <c r="O18" s="121"/>
      <c r="P18" s="121"/>
      <c r="Q18" s="121"/>
    </row>
    <row r="19" spans="1:17" s="105" customFormat="1" ht="17.25" customHeight="1">
      <c r="A19" s="76">
        <v>3</v>
      </c>
      <c r="B19" s="17">
        <f>[8]ДлД!B21</f>
        <v>444</v>
      </c>
      <c r="C19" s="34" t="str">
        <f>[8]ДлД!C21</f>
        <v xml:space="preserve">КАШИНА </v>
      </c>
      <c r="D19" s="34" t="str">
        <f>[8]ДлД!D21</f>
        <v>Алина</v>
      </c>
      <c r="E19" s="178" t="str">
        <f>[8]ДлД!E21</f>
        <v>21.02.00</v>
      </c>
      <c r="F19" s="177" t="str">
        <f>[8]ДлД!F21</f>
        <v>кмс</v>
      </c>
      <c r="G19" s="74" t="str">
        <f>[8]ДлД!G21</f>
        <v>КОР - 1</v>
      </c>
      <c r="H19" s="122"/>
      <c r="I19" s="122"/>
      <c r="J19" s="122"/>
      <c r="K19" s="122"/>
      <c r="L19" s="122"/>
      <c r="M19" s="122"/>
      <c r="N19" s="122"/>
      <c r="O19" s="121"/>
      <c r="P19" s="121"/>
      <c r="Q19" s="121"/>
    </row>
    <row r="20" spans="1:17" s="105" customFormat="1" ht="17.25" customHeight="1">
      <c r="A20" s="76">
        <v>4</v>
      </c>
      <c r="B20" s="17">
        <f>[8]ДлД!B22</f>
        <v>708</v>
      </c>
      <c r="C20" s="34" t="str">
        <f>[8]ДлД!C22</f>
        <v xml:space="preserve">ЯКОВЛЕВА </v>
      </c>
      <c r="D20" s="34" t="str">
        <f>[8]ДлД!D22</f>
        <v>Елена</v>
      </c>
      <c r="E20" s="178" t="str">
        <f>[8]ДлД!E22</f>
        <v>04.10.00</v>
      </c>
      <c r="F20" s="177" t="str">
        <f>[8]ДлД!F22</f>
        <v>II</v>
      </c>
      <c r="G20" s="74" t="str">
        <f>[8]ДлД!G22</f>
        <v>Кировская СДЮСШОР</v>
      </c>
      <c r="H20" s="122"/>
      <c r="I20" s="122"/>
      <c r="J20" s="122"/>
      <c r="K20" s="122"/>
      <c r="L20" s="122"/>
      <c r="M20" s="122"/>
      <c r="N20" s="122"/>
      <c r="O20" s="121"/>
      <c r="P20" s="121"/>
      <c r="Q20" s="121"/>
    </row>
    <row r="21" spans="1:17" s="105" customFormat="1" ht="17.25" customHeight="1">
      <c r="A21" s="76">
        <v>5</v>
      </c>
      <c r="B21" s="17">
        <f>[8]ДлД!B23</f>
        <v>100</v>
      </c>
      <c r="C21" s="34" t="str">
        <f>[8]ДлД!C23</f>
        <v>ПОНОМАРЕВА</v>
      </c>
      <c r="D21" s="34" t="str">
        <f>[8]ДлД!D23</f>
        <v>Мария</v>
      </c>
      <c r="E21" s="178" t="str">
        <f>[8]ДлД!E23</f>
        <v>31.03.00</v>
      </c>
      <c r="F21" s="177" t="str">
        <f>[8]ДлД!F23</f>
        <v>I</v>
      </c>
      <c r="G21" s="74" t="str">
        <f>[8]ДлД!G23</f>
        <v>Академия л/а-1</v>
      </c>
      <c r="H21" s="122"/>
      <c r="I21" s="122"/>
      <c r="J21" s="122"/>
      <c r="K21" s="122"/>
      <c r="L21" s="122"/>
      <c r="M21" s="122"/>
      <c r="N21" s="122"/>
      <c r="O21" s="121"/>
      <c r="P21" s="121"/>
      <c r="Q21" s="121"/>
    </row>
    <row r="22" spans="1:17" s="105" customFormat="1" ht="17.25" customHeight="1">
      <c r="A22" s="76">
        <v>6</v>
      </c>
      <c r="B22" s="17">
        <f>[8]ДлД!B24</f>
        <v>710</v>
      </c>
      <c r="C22" s="34" t="str">
        <f>[8]ДлД!C24</f>
        <v>ЕГОРОВЦЕВА</v>
      </c>
      <c r="D22" s="34" t="str">
        <f>[8]ДлД!D24</f>
        <v>Нина</v>
      </c>
      <c r="E22" s="178" t="str">
        <f>[8]ДлД!E24</f>
        <v>27.10.00</v>
      </c>
      <c r="F22" s="177" t="str">
        <f>[8]ДлД!F24</f>
        <v>III</v>
      </c>
      <c r="G22" s="74" t="str">
        <f>[8]ДлД!G24</f>
        <v>Кировская СДЮСШОР</v>
      </c>
      <c r="H22" s="122"/>
      <c r="I22" s="122"/>
      <c r="J22" s="122"/>
      <c r="K22" s="122"/>
      <c r="L22" s="122"/>
      <c r="M22" s="122"/>
      <c r="N22" s="122"/>
      <c r="O22" s="121"/>
      <c r="P22" s="121"/>
      <c r="Q22" s="121"/>
    </row>
    <row r="23" spans="1:17" s="105" customFormat="1" ht="17.25" customHeight="1">
      <c r="A23" s="76">
        <v>7</v>
      </c>
      <c r="B23" s="17">
        <f>[8]ДлД!B25</f>
        <v>966</v>
      </c>
      <c r="C23" s="34" t="str">
        <f>[8]ДлД!C25</f>
        <v>ЕФИМЕНКО</v>
      </c>
      <c r="D23" s="34" t="str">
        <f>[8]ДлД!D25</f>
        <v>Екатерина</v>
      </c>
      <c r="E23" s="178" t="str">
        <f>[8]ДлД!E25</f>
        <v>11.03.01</v>
      </c>
      <c r="F23" s="177" t="str">
        <f>[8]ДлД!F25</f>
        <v>I</v>
      </c>
      <c r="G23" s="74" t="str">
        <f>[8]ДлД!G25</f>
        <v>Невская СДЮСШОР-1</v>
      </c>
      <c r="H23" s="122"/>
      <c r="I23" s="122"/>
      <c r="J23" s="122"/>
      <c r="K23" s="122"/>
      <c r="L23" s="122"/>
      <c r="M23" s="122"/>
      <c r="N23" s="122"/>
      <c r="O23" s="121"/>
      <c r="P23" s="121"/>
      <c r="Q23" s="121"/>
    </row>
    <row r="24" spans="1:17" s="105" customFormat="1" ht="17.25" customHeight="1">
      <c r="A24" s="76">
        <v>8</v>
      </c>
      <c r="B24" s="17">
        <f>[8]ДлД!B26</f>
        <v>563</v>
      </c>
      <c r="C24" s="34" t="str">
        <f>[8]ДлД!C26</f>
        <v xml:space="preserve">ТУРКЕВИЧ </v>
      </c>
      <c r="D24" s="34" t="str">
        <f>[8]ДлД!D26</f>
        <v>Анастасия</v>
      </c>
      <c r="E24" s="178" t="str">
        <f>[8]ДлД!E26</f>
        <v>03.03.00</v>
      </c>
      <c r="F24" s="177" t="str">
        <f>[8]ДлД!F26</f>
        <v>III</v>
      </c>
      <c r="G24" s="74" t="str">
        <f>[8]ДлД!G26</f>
        <v>Адмиралтейская СДЮСШОР-1</v>
      </c>
      <c r="H24" s="122"/>
      <c r="I24" s="122"/>
      <c r="J24" s="122"/>
      <c r="K24" s="122"/>
      <c r="L24" s="122"/>
      <c r="M24" s="122"/>
      <c r="N24" s="122"/>
      <c r="O24" s="121"/>
      <c r="P24" s="121"/>
      <c r="Q24" s="121"/>
    </row>
    <row r="25" spans="1:17" s="105" customFormat="1" ht="17.25" customHeight="1">
      <c r="A25" s="76">
        <v>9</v>
      </c>
      <c r="B25" s="17">
        <f>[8]ДлД!B27</f>
        <v>718</v>
      </c>
      <c r="C25" s="34" t="str">
        <f>[8]ДлД!C27</f>
        <v xml:space="preserve">ПУТИНЦЕВА </v>
      </c>
      <c r="D25" s="34" t="str">
        <f>[8]ДлД!D27</f>
        <v>Мария</v>
      </c>
      <c r="E25" s="178" t="str">
        <f>[8]ДлД!E27</f>
        <v>18.04.01</v>
      </c>
      <c r="F25" s="177" t="str">
        <f>[8]ДлД!F27</f>
        <v>II</v>
      </c>
      <c r="G25" s="74" t="str">
        <f>[8]ДлД!G27</f>
        <v>Кировская СДЮСШОР</v>
      </c>
      <c r="H25" s="122"/>
      <c r="I25" s="122"/>
      <c r="J25" s="122"/>
      <c r="K25" s="122"/>
      <c r="L25" s="122"/>
      <c r="M25" s="122"/>
      <c r="N25" s="122"/>
      <c r="O25" s="121"/>
      <c r="P25" s="121"/>
      <c r="Q25" s="121"/>
    </row>
    <row r="26" spans="1:17" s="105" customFormat="1" ht="17.25" customHeight="1">
      <c r="A26" s="76">
        <v>10</v>
      </c>
      <c r="B26" s="17">
        <f>[8]ДлД!B28</f>
        <v>932</v>
      </c>
      <c r="C26" s="34" t="str">
        <f>[8]ДлД!C28</f>
        <v>ГЕРНЕР</v>
      </c>
      <c r="D26" s="34" t="str">
        <f>[8]ДлД!D28</f>
        <v>Эрика</v>
      </c>
      <c r="E26" s="178" t="str">
        <f>[8]ДлД!E28</f>
        <v>22.03.01</v>
      </c>
      <c r="F26" s="177" t="str">
        <f>[8]ДлД!F28</f>
        <v>II</v>
      </c>
      <c r="G26" s="74" t="str">
        <f>[8]ДлД!G28</f>
        <v>Невская СДЮСШОР-2</v>
      </c>
      <c r="H26" s="122"/>
      <c r="I26" s="122"/>
      <c r="J26" s="122"/>
      <c r="K26" s="122"/>
      <c r="L26" s="122"/>
      <c r="M26" s="122"/>
      <c r="N26" s="122"/>
      <c r="O26" s="121"/>
      <c r="P26" s="121"/>
      <c r="Q26" s="121"/>
    </row>
    <row r="27" spans="1:17" s="105" customFormat="1" ht="17.25" customHeight="1">
      <c r="A27" s="76">
        <v>11</v>
      </c>
      <c r="B27" s="17">
        <f>[8]ДлД!B29</f>
        <v>723</v>
      </c>
      <c r="C27" s="34" t="str">
        <f>[8]ДлД!C29</f>
        <v xml:space="preserve">ФЕДОТОВА </v>
      </c>
      <c r="D27" s="34" t="str">
        <f>[8]ДлД!D29</f>
        <v>Анастасия</v>
      </c>
      <c r="E27" s="178" t="str">
        <f>[8]ДлД!E29</f>
        <v>29.04.00</v>
      </c>
      <c r="F27" s="177" t="str">
        <f>[8]ДлД!F29</f>
        <v>I</v>
      </c>
      <c r="G27" s="74" t="str">
        <f>[8]ДлД!G29</f>
        <v>Кировская СДЮСШОР</v>
      </c>
      <c r="H27" s="122"/>
      <c r="I27" s="122"/>
      <c r="J27" s="122"/>
      <c r="K27" s="122"/>
      <c r="L27" s="122"/>
      <c r="M27" s="122"/>
      <c r="N27" s="122"/>
      <c r="O27" s="121"/>
      <c r="P27" s="121"/>
      <c r="Q27" s="121"/>
    </row>
    <row r="28" spans="1:17" s="105" customFormat="1" ht="17.25" customHeight="1">
      <c r="A28" s="76">
        <v>12</v>
      </c>
      <c r="B28" s="17">
        <f>[8]ДлД!B30</f>
        <v>523</v>
      </c>
      <c r="C28" s="34" t="str">
        <f>[8]ДлД!C30</f>
        <v>НАУМОВА</v>
      </c>
      <c r="D28" s="34" t="str">
        <f>[8]ДлД!D30</f>
        <v>Таисия</v>
      </c>
      <c r="E28" s="178" t="str">
        <f>[8]ДлД!E30</f>
        <v>12.10.01</v>
      </c>
      <c r="F28" s="177" t="str">
        <f>[8]ДлД!F30</f>
        <v>II</v>
      </c>
      <c r="G28" s="74" t="str">
        <f>[8]ДлД!G30</f>
        <v>Адмиралтейская СДЮСШОР-1</v>
      </c>
      <c r="H28" s="122"/>
      <c r="I28" s="122"/>
      <c r="J28" s="122"/>
      <c r="K28" s="122"/>
      <c r="L28" s="122"/>
      <c r="M28" s="122"/>
      <c r="N28" s="122"/>
      <c r="O28" s="121"/>
      <c r="P28" s="121"/>
      <c r="Q28" s="121"/>
    </row>
    <row r="29" spans="1:17" s="105" customFormat="1" ht="17.25" customHeight="1">
      <c r="A29" s="76">
        <v>13</v>
      </c>
      <c r="B29" s="17">
        <f>[8]ДлД!B31</f>
        <v>61</v>
      </c>
      <c r="C29" s="34" t="str">
        <f>[8]ДлД!C31</f>
        <v xml:space="preserve">ТОМИЛОВА </v>
      </c>
      <c r="D29" s="34" t="str">
        <f>[8]ДлД!D31</f>
        <v>Елизавета</v>
      </c>
      <c r="E29" s="178" t="str">
        <f>[8]ДлД!E31</f>
        <v>00.00.00</v>
      </c>
      <c r="F29" s="177" t="str">
        <f>[8]ДлД!F31</f>
        <v>II</v>
      </c>
      <c r="G29" s="74" t="str">
        <f>[8]ДлД!G31</f>
        <v>г. Волхов</v>
      </c>
      <c r="H29" s="122"/>
      <c r="I29" s="122"/>
      <c r="J29" s="122"/>
      <c r="K29" s="122"/>
      <c r="L29" s="122"/>
      <c r="M29" s="122"/>
      <c r="N29" s="122"/>
      <c r="O29" s="121"/>
      <c r="P29" s="121"/>
      <c r="Q29" s="121"/>
    </row>
    <row r="30" spans="1:17" s="105" customFormat="1" ht="17.25" customHeight="1">
      <c r="A30" s="76">
        <v>14</v>
      </c>
      <c r="B30" s="17">
        <f>[8]ДлД!B32</f>
        <v>491</v>
      </c>
      <c r="C30" s="34" t="str">
        <f>[8]ДлД!C32</f>
        <v>ТУЛЯКОВА</v>
      </c>
      <c r="D30" s="34" t="str">
        <f>[8]ДлД!D32</f>
        <v>Анна</v>
      </c>
      <c r="E30" s="178" t="str">
        <f>[8]ДлД!E32</f>
        <v>21.10.01</v>
      </c>
      <c r="F30" s="177" t="str">
        <f>[8]ДлД!F32</f>
        <v>II</v>
      </c>
      <c r="G30" s="74" t="str">
        <f>[8]ДлД!G32</f>
        <v>ЦФКСиЗ Московского р-на</v>
      </c>
      <c r="H30" s="122"/>
      <c r="I30" s="122"/>
      <c r="J30" s="122"/>
      <c r="K30" s="122"/>
      <c r="L30" s="122"/>
      <c r="M30" s="122"/>
      <c r="N30" s="122"/>
      <c r="O30" s="121"/>
      <c r="P30" s="121"/>
      <c r="Q30" s="121"/>
    </row>
    <row r="31" spans="1:17" s="105" customFormat="1" ht="17.25" customHeight="1">
      <c r="A31" s="76">
        <v>15</v>
      </c>
      <c r="B31" s="17">
        <f>[8]ДлД!B33</f>
        <v>914</v>
      </c>
      <c r="C31" s="34" t="str">
        <f>[8]ДлД!C33</f>
        <v>ЛОСИНА</v>
      </c>
      <c r="D31" s="34" t="str">
        <f>[8]ДлД!D33</f>
        <v>Елизавета</v>
      </c>
      <c r="E31" s="178" t="str">
        <f>[8]ДлД!E33</f>
        <v>21.10.01</v>
      </c>
      <c r="F31" s="177" t="str">
        <f>[8]ДлД!F33</f>
        <v>II</v>
      </c>
      <c r="G31" s="74" t="str">
        <f>[8]ДлД!G33</f>
        <v>Невская СДЮСШОР-1</v>
      </c>
      <c r="H31" s="122"/>
      <c r="I31" s="122"/>
      <c r="J31" s="122"/>
      <c r="K31" s="122"/>
      <c r="L31" s="122"/>
      <c r="M31" s="122"/>
      <c r="N31" s="122"/>
      <c r="O31" s="121"/>
      <c r="P31" s="121"/>
      <c r="Q31" s="121"/>
    </row>
    <row r="32" spans="1:17" s="105" customFormat="1" ht="17.25" customHeight="1">
      <c r="A32" s="76">
        <v>16</v>
      </c>
      <c r="B32" s="17">
        <f>[8]ДлД!B34</f>
        <v>62</v>
      </c>
      <c r="C32" s="34" t="str">
        <f>[8]ДлД!C34</f>
        <v>ИВИНА</v>
      </c>
      <c r="D32" s="34" t="str">
        <f>[8]ДлД!D34</f>
        <v>Дарья</v>
      </c>
      <c r="E32" s="178" t="str">
        <f>[8]ДлД!E34</f>
        <v>24.01.01</v>
      </c>
      <c r="F32" s="177" t="str">
        <f>[8]ДлД!F34</f>
        <v>I</v>
      </c>
      <c r="G32" s="74" t="str">
        <f>[8]ДлД!G34</f>
        <v>Центральная СДЮСШОР</v>
      </c>
      <c r="H32" s="122"/>
      <c r="I32" s="122"/>
      <c r="J32" s="122"/>
      <c r="K32" s="122"/>
      <c r="L32" s="122"/>
      <c r="M32" s="122"/>
      <c r="N32" s="122"/>
      <c r="O32" s="121"/>
      <c r="P32" s="121"/>
      <c r="Q32" s="121"/>
    </row>
    <row r="33" spans="1:17" s="105" customFormat="1" ht="17.25" customHeight="1">
      <c r="A33" s="76">
        <v>17</v>
      </c>
      <c r="B33" s="17">
        <f>[8]ДлД!B35</f>
        <v>244</v>
      </c>
      <c r="C33" s="34" t="str">
        <f>[8]ДлД!C35</f>
        <v>ОНУЧИНА</v>
      </c>
      <c r="D33" s="34" t="str">
        <f>[8]ДлД!D35</f>
        <v>Софья</v>
      </c>
      <c r="E33" s="178" t="str">
        <f>[8]ДлД!E35</f>
        <v>26.06.01</v>
      </c>
      <c r="F33" s="177" t="str">
        <f>[8]ДлД!F35</f>
        <v>II</v>
      </c>
      <c r="G33" s="74" t="str">
        <f>[8]ДлД!G35</f>
        <v>Выборгская СДЮСШОР-1</v>
      </c>
      <c r="H33" s="122"/>
      <c r="I33" s="122"/>
      <c r="J33" s="122"/>
      <c r="K33" s="122"/>
      <c r="L33" s="122"/>
      <c r="M33" s="122"/>
      <c r="N33" s="122"/>
      <c r="O33" s="121"/>
      <c r="P33" s="121"/>
      <c r="Q33" s="121"/>
    </row>
    <row r="34" spans="1:17" s="105" customFormat="1" ht="17.25" customHeight="1">
      <c r="A34" s="76">
        <v>18</v>
      </c>
      <c r="B34" s="17">
        <f>[8]ДлД!B36</f>
        <v>932</v>
      </c>
      <c r="C34" s="34" t="str">
        <f>[8]ДлД!C36</f>
        <v>ГУЩИНА</v>
      </c>
      <c r="D34" s="34" t="str">
        <f>[8]ДлД!D36</f>
        <v>София</v>
      </c>
      <c r="E34" s="178" t="str">
        <f>[8]ДлД!E36</f>
        <v>22.08.00</v>
      </c>
      <c r="F34" s="177" t="str">
        <f>[8]ДлД!F36</f>
        <v>II</v>
      </c>
      <c r="G34" s="74" t="str">
        <f>[8]ДлД!G36</f>
        <v>Невская СДЮСШОР-1</v>
      </c>
      <c r="H34" s="122"/>
      <c r="I34" s="122"/>
      <c r="J34" s="122"/>
      <c r="K34" s="122"/>
      <c r="L34" s="122"/>
      <c r="M34" s="122"/>
      <c r="N34" s="122"/>
      <c r="O34" s="121"/>
      <c r="P34" s="121"/>
      <c r="Q34" s="121"/>
    </row>
    <row r="35" spans="1:17" s="105" customFormat="1" ht="17.25" customHeight="1">
      <c r="A35" s="76">
        <v>19</v>
      </c>
      <c r="B35" s="17">
        <f>[8]ДлД!B37</f>
        <v>533</v>
      </c>
      <c r="C35" s="34" t="str">
        <f>[8]ДлД!C37</f>
        <v xml:space="preserve">КАРПОВА </v>
      </c>
      <c r="D35" s="34" t="str">
        <f>[8]ДлД!D37</f>
        <v>Виктория</v>
      </c>
      <c r="E35" s="178" t="str">
        <f>[8]ДлД!E37</f>
        <v>26.09.00</v>
      </c>
      <c r="F35" s="177" t="str">
        <f>[8]ДлД!F37</f>
        <v>III</v>
      </c>
      <c r="G35" s="74" t="str">
        <f>[8]ДлД!G37</f>
        <v>Адмиралтейская СДЮСШОР-1</v>
      </c>
      <c r="H35" s="122"/>
      <c r="I35" s="122"/>
      <c r="J35" s="122"/>
      <c r="K35" s="122"/>
      <c r="L35" s="122"/>
      <c r="M35" s="122"/>
      <c r="N35" s="122"/>
      <c r="O35" s="121"/>
      <c r="P35" s="121"/>
      <c r="Q35" s="121"/>
    </row>
    <row r="36" spans="1:17" s="105" customFormat="1" ht="17.25" customHeight="1">
      <c r="A36" s="76">
        <v>20</v>
      </c>
      <c r="B36" s="17">
        <f>[8]ДлД!B38</f>
        <v>719</v>
      </c>
      <c r="C36" s="34" t="str">
        <f>[8]ДлД!C38</f>
        <v>БОЛГОВА</v>
      </c>
      <c r="D36" s="34" t="str">
        <f>[8]ДлД!D38</f>
        <v>Дарья</v>
      </c>
      <c r="E36" s="178" t="str">
        <f>[8]ДлД!E38</f>
        <v>08.10.01</v>
      </c>
      <c r="F36" s="177" t="str">
        <f>[8]ДлД!F38</f>
        <v>II</v>
      </c>
      <c r="G36" s="74" t="str">
        <f>[8]ДлД!G38</f>
        <v>Кировская СДЮСШОР</v>
      </c>
      <c r="H36" s="122"/>
      <c r="I36" s="122"/>
      <c r="J36" s="122"/>
      <c r="K36" s="122"/>
      <c r="L36" s="122"/>
      <c r="M36" s="122"/>
      <c r="N36" s="122"/>
      <c r="O36" s="121"/>
      <c r="P36" s="121"/>
      <c r="Q36" s="121"/>
    </row>
    <row r="37" spans="1:17" s="105" customFormat="1" ht="17.25" customHeight="1">
      <c r="A37" s="76">
        <v>21</v>
      </c>
      <c r="B37" s="17">
        <f>[8]ДлД!B39</f>
        <v>872</v>
      </c>
      <c r="C37" s="34" t="str">
        <f>[8]ДлД!C39</f>
        <v>ДЕДКОВА</v>
      </c>
      <c r="D37" s="34" t="str">
        <f>[8]ДлД!D39</f>
        <v>Светлана</v>
      </c>
      <c r="E37" s="178" t="str">
        <f>[8]ДлД!E39</f>
        <v>24.06.01</v>
      </c>
      <c r="F37" s="177" t="str">
        <f>[8]ДлД!F39</f>
        <v>III</v>
      </c>
      <c r="G37" s="74" t="str">
        <f>[8]ДлД!G39</f>
        <v>Красногвардейская ДЮСШ</v>
      </c>
      <c r="H37" s="122"/>
      <c r="I37" s="122"/>
      <c r="J37" s="122"/>
      <c r="K37" s="122"/>
      <c r="L37" s="122"/>
      <c r="M37" s="122"/>
      <c r="N37" s="122"/>
      <c r="O37" s="121"/>
      <c r="P37" s="121"/>
      <c r="Q37" s="121"/>
    </row>
    <row r="38" spans="1:17" s="105" customFormat="1" ht="17.25" customHeight="1">
      <c r="A38" s="76">
        <v>22</v>
      </c>
      <c r="B38" s="17">
        <f>[8]ДлД!B40</f>
        <v>714</v>
      </c>
      <c r="C38" s="34" t="str">
        <f>[8]ДлД!C40</f>
        <v>МИХАЙЛОВА</v>
      </c>
      <c r="D38" s="34" t="str">
        <f>[8]ДлД!D40</f>
        <v>Диана</v>
      </c>
      <c r="E38" s="178" t="str">
        <f>[8]ДлД!E40</f>
        <v>25.01.01</v>
      </c>
      <c r="F38" s="177" t="str">
        <f>[8]ДлД!F40</f>
        <v>II</v>
      </c>
      <c r="G38" s="74" t="str">
        <f>[8]ДлД!G40</f>
        <v>Кировская СДЮСШОР</v>
      </c>
      <c r="H38" s="122"/>
      <c r="I38" s="122"/>
      <c r="J38" s="122"/>
      <c r="K38" s="122"/>
      <c r="L38" s="122"/>
      <c r="M38" s="122"/>
      <c r="N38" s="122"/>
      <c r="O38" s="121"/>
      <c r="P38" s="121"/>
      <c r="Q38" s="121"/>
    </row>
    <row r="39" spans="1:17" s="105" customFormat="1" ht="17.25" customHeight="1">
      <c r="A39" s="76">
        <v>23</v>
      </c>
      <c r="B39" s="17">
        <f>[8]ДлД!B41</f>
        <v>754</v>
      </c>
      <c r="C39" s="34" t="str">
        <f>[8]ДлД!C41</f>
        <v xml:space="preserve">КОНЯХИНА </v>
      </c>
      <c r="D39" s="34" t="str">
        <f>[8]ДлД!D41</f>
        <v xml:space="preserve">Виктория </v>
      </c>
      <c r="E39" s="178" t="str">
        <f>[8]ДлД!E41</f>
        <v>07.06.01</v>
      </c>
      <c r="F39" s="177" t="str">
        <f>[8]ДлД!F41</f>
        <v>III</v>
      </c>
      <c r="G39" s="74" t="str">
        <f>[8]ДлД!G41</f>
        <v xml:space="preserve">Пушкинская СДЮШОР </v>
      </c>
      <c r="H39" s="122"/>
      <c r="I39" s="122"/>
      <c r="J39" s="122"/>
      <c r="K39" s="122"/>
      <c r="L39" s="122"/>
      <c r="M39" s="122"/>
      <c r="N39" s="122"/>
      <c r="O39" s="121"/>
      <c r="P39" s="121"/>
      <c r="Q39" s="121"/>
    </row>
    <row r="40" spans="1:17" s="105" customFormat="1" ht="17.25" customHeight="1">
      <c r="A40" s="76">
        <v>24</v>
      </c>
      <c r="B40" s="17">
        <f>[8]ДлД!B42</f>
        <v>716</v>
      </c>
      <c r="C40" s="34" t="str">
        <f>[8]ДлД!C42</f>
        <v>НИКОЛАЕВА</v>
      </c>
      <c r="D40" s="34" t="str">
        <f>[8]ДлД!D42</f>
        <v>Елена</v>
      </c>
      <c r="E40" s="178" t="str">
        <f>[8]ДлД!E42</f>
        <v>24.07.01</v>
      </c>
      <c r="F40" s="177" t="str">
        <f>[8]ДлД!F42</f>
        <v>II</v>
      </c>
      <c r="G40" s="74" t="str">
        <f>[8]ДлД!G42</f>
        <v>Кировская СДЮСШОР</v>
      </c>
      <c r="H40" s="122"/>
      <c r="I40" s="122"/>
      <c r="J40" s="122"/>
      <c r="K40" s="122"/>
      <c r="L40" s="122"/>
      <c r="M40" s="122"/>
      <c r="N40" s="122"/>
      <c r="O40" s="121"/>
      <c r="P40" s="121"/>
      <c r="Q40" s="121"/>
    </row>
    <row r="41" spans="1:17" s="105" customFormat="1" ht="17.25" customHeight="1">
      <c r="A41" s="76">
        <v>25</v>
      </c>
      <c r="B41" s="17">
        <f>[8]ДлД!B43</f>
        <v>914</v>
      </c>
      <c r="C41" s="34" t="str">
        <f>[8]ДлД!C43</f>
        <v>ПОЛИКАРПОВА</v>
      </c>
      <c r="D41" s="34" t="str">
        <f>[8]ДлД!D43</f>
        <v>Юлия</v>
      </c>
      <c r="E41" s="178" t="str">
        <f>[8]ДлД!E43</f>
        <v>17.01.01</v>
      </c>
      <c r="F41" s="177" t="str">
        <f>[8]ДлД!F43</f>
        <v>II</v>
      </c>
      <c r="G41" s="74" t="str">
        <f>[8]ДлД!G43</f>
        <v>Невская СДЮСШОР-2</v>
      </c>
      <c r="H41" s="122"/>
      <c r="I41" s="122"/>
      <c r="J41" s="122"/>
      <c r="K41" s="122"/>
      <c r="L41" s="122"/>
      <c r="M41" s="122"/>
      <c r="N41" s="122"/>
      <c r="O41" s="121"/>
      <c r="P41" s="121"/>
      <c r="Q41" s="121"/>
    </row>
    <row r="42" spans="1:17" s="105" customFormat="1" ht="17.25" customHeight="1">
      <c r="A42" s="76">
        <v>26</v>
      </c>
      <c r="B42" s="17">
        <f>[8]ДлД!B44</f>
        <v>707</v>
      </c>
      <c r="C42" s="34" t="str">
        <f>[8]ДлД!C44</f>
        <v>АНДРЕЕВА</v>
      </c>
      <c r="D42" s="34" t="str">
        <f>[8]ДлД!D44</f>
        <v>Юлия</v>
      </c>
      <c r="E42" s="178" t="str">
        <f>[8]ДлД!E44</f>
        <v>14.08.00</v>
      </c>
      <c r="F42" s="177" t="str">
        <f>[8]ДлД!F44</f>
        <v>II</v>
      </c>
      <c r="G42" s="74" t="str">
        <f>[8]ДлД!G44</f>
        <v>Кировская СДЮСШОР</v>
      </c>
      <c r="H42" s="122"/>
      <c r="I42" s="122"/>
      <c r="J42" s="122"/>
      <c r="K42" s="122"/>
      <c r="L42" s="122"/>
      <c r="M42" s="122"/>
      <c r="N42" s="122"/>
      <c r="O42" s="121"/>
      <c r="P42" s="121"/>
      <c r="Q42" s="121"/>
    </row>
    <row r="43" spans="1:17" s="105" customFormat="1" ht="17.25" customHeight="1">
      <c r="A43" s="76">
        <v>27</v>
      </c>
      <c r="B43" s="17">
        <f>[8]ДлД!B45</f>
        <v>448</v>
      </c>
      <c r="C43" s="34" t="str">
        <f>[8]ДлД!C45</f>
        <v>ДЗАХМИШЕВА</v>
      </c>
      <c r="D43" s="34" t="str">
        <f>[8]ДлД!D45</f>
        <v>Залина</v>
      </c>
      <c r="E43" s="178" t="str">
        <f>[8]ДлД!E45</f>
        <v>17.07.01</v>
      </c>
      <c r="F43" s="177" t="str">
        <f>[8]ДлД!F45</f>
        <v>II</v>
      </c>
      <c r="G43" s="74" t="str">
        <f>[8]ДлД!G45</f>
        <v>Академия л/а-2</v>
      </c>
      <c r="H43" s="122"/>
      <c r="I43" s="122"/>
      <c r="J43" s="122"/>
      <c r="K43" s="122"/>
      <c r="L43" s="122"/>
      <c r="M43" s="122"/>
      <c r="N43" s="122"/>
      <c r="O43" s="121"/>
      <c r="P43" s="121"/>
      <c r="Q43" s="121"/>
    </row>
    <row r="44" spans="1:17" s="105" customFormat="1" ht="17.25" customHeight="1">
      <c r="A44" s="76">
        <v>28</v>
      </c>
      <c r="B44" s="17">
        <f>[8]ДлД!B46</f>
        <v>657</v>
      </c>
      <c r="C44" s="34" t="str">
        <f>[8]ДлД!C46</f>
        <v>БУРДАКОВА</v>
      </c>
      <c r="D44" s="34" t="str">
        <f>[8]ДлД!D46</f>
        <v>Анна</v>
      </c>
      <c r="E44" s="178" t="str">
        <f>[8]ДлД!E46</f>
        <v>11.04.00</v>
      </c>
      <c r="F44" s="177" t="str">
        <f>[8]ДлД!F46</f>
        <v>II</v>
      </c>
      <c r="G44" s="74" t="str">
        <f>[8]ДлД!G46</f>
        <v>ДЮСШ Манеж</v>
      </c>
      <c r="H44" s="122"/>
      <c r="I44" s="122"/>
      <c r="J44" s="122"/>
      <c r="K44" s="122"/>
      <c r="L44" s="122"/>
      <c r="M44" s="122"/>
      <c r="N44" s="122"/>
      <c r="O44" s="121"/>
      <c r="P44" s="121"/>
      <c r="Q44" s="121"/>
    </row>
    <row r="45" spans="1:17" s="105" customFormat="1" ht="17.25" customHeight="1">
      <c r="A45" s="76">
        <v>29</v>
      </c>
      <c r="B45" s="17">
        <f>[8]ДлД!B47</f>
        <v>536</v>
      </c>
      <c r="C45" s="34" t="str">
        <f>[8]ДлД!C47</f>
        <v>АРХИПОВА</v>
      </c>
      <c r="D45" s="34" t="str">
        <f>[8]ДлД!D47</f>
        <v>Виктория</v>
      </c>
      <c r="E45" s="178" t="str">
        <f>[8]ДлД!E47</f>
        <v>01.03.01</v>
      </c>
      <c r="F45" s="177" t="str">
        <f>[8]ДлД!F47</f>
        <v>III</v>
      </c>
      <c r="G45" s="74" t="str">
        <f>[8]ДлД!G47</f>
        <v>Адмиралтейская СДЮСШОР-1</v>
      </c>
      <c r="H45" s="122"/>
      <c r="I45" s="122"/>
      <c r="J45" s="122"/>
      <c r="K45" s="122"/>
      <c r="L45" s="122"/>
      <c r="M45" s="122"/>
      <c r="N45" s="122"/>
      <c r="O45" s="121"/>
      <c r="P45" s="121"/>
      <c r="Q45" s="121"/>
    </row>
    <row r="46" spans="1:17" s="105" customFormat="1" ht="17.25" customHeight="1">
      <c r="A46" s="76"/>
      <c r="B46" s="17"/>
      <c r="C46" s="34"/>
      <c r="D46" s="34"/>
      <c r="E46" s="178"/>
      <c r="F46" s="177"/>
      <c r="G46" s="74"/>
      <c r="H46" s="122"/>
      <c r="I46" s="122"/>
      <c r="J46" s="122"/>
      <c r="K46" s="122"/>
      <c r="L46" s="122"/>
      <c r="M46" s="122"/>
      <c r="N46" s="122"/>
      <c r="O46" s="121"/>
      <c r="P46" s="121"/>
      <c r="Q46" s="121"/>
    </row>
    <row r="47" spans="1:17" s="105" customFormat="1" ht="17.25" customHeight="1">
      <c r="A47" s="76"/>
      <c r="B47" s="17"/>
      <c r="C47" s="34"/>
      <c r="D47" s="34"/>
      <c r="E47" s="178"/>
      <c r="F47" s="177"/>
      <c r="G47" s="74"/>
      <c r="H47" s="122"/>
      <c r="I47" s="122"/>
      <c r="J47" s="122"/>
      <c r="K47" s="122"/>
      <c r="L47" s="122"/>
      <c r="M47" s="122"/>
      <c r="N47" s="122"/>
      <c r="O47" s="121"/>
      <c r="P47" s="121"/>
      <c r="Q47" s="121"/>
    </row>
    <row r="48" spans="1:17" s="105" customFormat="1" ht="17.25" customHeight="1">
      <c r="A48" s="76"/>
      <c r="B48" s="17"/>
      <c r="C48" s="34"/>
      <c r="D48" s="34"/>
      <c r="E48" s="178"/>
      <c r="F48" s="177"/>
      <c r="G48" s="74"/>
      <c r="H48" s="122"/>
      <c r="I48" s="122"/>
      <c r="J48" s="122"/>
      <c r="K48" s="122"/>
      <c r="L48" s="122"/>
      <c r="M48" s="122"/>
      <c r="N48" s="122"/>
      <c r="O48" s="121"/>
      <c r="P48" s="121"/>
      <c r="Q48" s="121"/>
    </row>
    <row r="49" spans="1:17" s="105" customFormat="1" ht="17.25" customHeight="1">
      <c r="A49" s="76"/>
      <c r="B49" s="17"/>
      <c r="C49" s="34"/>
      <c r="D49" s="34"/>
      <c r="E49" s="178"/>
      <c r="F49" s="177"/>
      <c r="G49" s="74"/>
      <c r="H49" s="122"/>
      <c r="I49" s="122"/>
      <c r="J49" s="122"/>
      <c r="K49" s="122"/>
      <c r="L49" s="122"/>
      <c r="M49" s="122"/>
      <c r="N49" s="122"/>
      <c r="O49" s="121"/>
      <c r="P49" s="121"/>
      <c r="Q49" s="121"/>
    </row>
    <row r="50" spans="1:17" s="105" customFormat="1" ht="17.25" customHeight="1">
      <c r="A50" s="76"/>
      <c r="B50" s="17"/>
      <c r="C50" s="34"/>
      <c r="D50" s="34"/>
      <c r="E50" s="178"/>
      <c r="F50" s="177"/>
      <c r="G50" s="74"/>
      <c r="H50" s="122"/>
      <c r="I50" s="122"/>
      <c r="J50" s="122"/>
      <c r="K50" s="122"/>
      <c r="L50" s="122"/>
      <c r="M50" s="122"/>
      <c r="N50" s="122"/>
      <c r="O50" s="121"/>
      <c r="P50" s="121"/>
      <c r="Q50" s="121"/>
    </row>
    <row r="51" spans="1:17" s="105" customFormat="1" ht="17.25" customHeight="1">
      <c r="A51" s="76"/>
      <c r="B51" s="17"/>
      <c r="C51" s="34"/>
      <c r="D51" s="34"/>
      <c r="E51" s="178"/>
      <c r="F51" s="177"/>
      <c r="G51" s="74"/>
      <c r="H51" s="122"/>
      <c r="I51" s="122"/>
      <c r="J51" s="122"/>
      <c r="K51" s="122"/>
      <c r="L51" s="122"/>
      <c r="M51" s="122"/>
      <c r="N51" s="122"/>
      <c r="O51" s="121"/>
      <c r="P51" s="121"/>
      <c r="Q51" s="121"/>
    </row>
    <row r="52" spans="1:17" s="105" customFormat="1" ht="17.25" customHeight="1">
      <c r="A52" s="76"/>
      <c r="B52" s="17"/>
      <c r="C52" s="34"/>
      <c r="D52" s="34"/>
      <c r="E52" s="178"/>
      <c r="F52" s="177"/>
      <c r="G52" s="74"/>
      <c r="H52" s="122"/>
      <c r="I52" s="122"/>
      <c r="J52" s="122"/>
      <c r="K52" s="122"/>
      <c r="L52" s="122"/>
      <c r="M52" s="122"/>
      <c r="N52" s="122"/>
      <c r="O52" s="121"/>
      <c r="P52" s="121"/>
      <c r="Q52" s="121"/>
    </row>
    <row r="53" spans="1:17" s="105" customFormat="1" ht="17.25" customHeight="1">
      <c r="A53" s="76"/>
      <c r="B53" s="17"/>
      <c r="C53" s="34"/>
      <c r="D53" s="34"/>
      <c r="E53" s="178"/>
      <c r="F53" s="177"/>
      <c r="G53" s="74"/>
      <c r="H53" s="122"/>
      <c r="I53" s="122"/>
      <c r="J53" s="122"/>
      <c r="K53" s="122"/>
      <c r="L53" s="122"/>
      <c r="M53" s="122"/>
      <c r="N53" s="122"/>
      <c r="O53" s="121"/>
      <c r="P53" s="121"/>
      <c r="Q53" s="121"/>
    </row>
    <row r="54" spans="1:17" s="105" customFormat="1" ht="17.25" customHeight="1">
      <c r="A54" s="76"/>
      <c r="B54" s="17"/>
      <c r="C54" s="34"/>
      <c r="D54" s="34"/>
      <c r="E54" s="178"/>
      <c r="F54" s="177"/>
      <c r="G54" s="74"/>
      <c r="H54" s="122"/>
      <c r="I54" s="122"/>
      <c r="J54" s="122"/>
      <c r="K54" s="122"/>
      <c r="L54" s="122"/>
      <c r="M54" s="122"/>
      <c r="N54" s="122"/>
      <c r="O54" s="121"/>
      <c r="P54" s="121"/>
      <c r="Q54" s="121"/>
    </row>
    <row r="55" spans="1:17" s="105" customFormat="1" ht="17.25" customHeight="1">
      <c r="A55" s="76"/>
      <c r="B55" s="17"/>
      <c r="C55" s="34"/>
      <c r="D55" s="34"/>
      <c r="E55" s="178"/>
      <c r="F55" s="177"/>
      <c r="G55" s="74"/>
      <c r="H55" s="122"/>
      <c r="I55" s="122"/>
      <c r="J55" s="122"/>
      <c r="K55" s="122"/>
      <c r="L55" s="122"/>
      <c r="M55" s="122"/>
      <c r="N55" s="122"/>
      <c r="O55" s="121"/>
      <c r="P55" s="121"/>
      <c r="Q55" s="121"/>
    </row>
    <row r="56" spans="1:17" s="105" customFormat="1" ht="17.25" customHeight="1">
      <c r="A56" s="76"/>
      <c r="B56" s="17"/>
      <c r="C56" s="34"/>
      <c r="D56" s="34"/>
      <c r="E56" s="178"/>
      <c r="F56" s="177"/>
      <c r="G56" s="74"/>
      <c r="H56" s="122"/>
      <c r="I56" s="122"/>
      <c r="J56" s="122"/>
      <c r="K56" s="122"/>
      <c r="L56" s="122"/>
      <c r="M56" s="122"/>
      <c r="N56" s="122"/>
      <c r="O56" s="121"/>
      <c r="P56" s="121"/>
      <c r="Q56" s="121"/>
    </row>
    <row r="57" spans="1:17" s="105" customFormat="1" ht="17.25" customHeight="1">
      <c r="A57" s="76"/>
      <c r="B57" s="17"/>
      <c r="C57" s="34"/>
      <c r="D57" s="34"/>
      <c r="E57" s="178"/>
      <c r="F57" s="177"/>
      <c r="G57" s="74"/>
      <c r="H57" s="122"/>
      <c r="I57" s="122"/>
      <c r="J57" s="122"/>
      <c r="K57" s="122"/>
      <c r="L57" s="122"/>
      <c r="M57" s="122"/>
      <c r="N57" s="122"/>
      <c r="O57" s="121"/>
      <c r="P57" s="121"/>
      <c r="Q57" s="121"/>
    </row>
    <row r="58" spans="1:17" s="105" customFormat="1" ht="17.25" customHeight="1">
      <c r="A58" s="76"/>
      <c r="B58" s="17"/>
      <c r="C58" s="34"/>
      <c r="D58" s="34"/>
      <c r="E58" s="178"/>
      <c r="F58" s="177"/>
      <c r="G58" s="74"/>
      <c r="H58" s="122"/>
      <c r="I58" s="122"/>
      <c r="J58" s="122"/>
      <c r="K58" s="122"/>
      <c r="L58" s="122"/>
      <c r="M58" s="122"/>
      <c r="N58" s="122"/>
      <c r="O58" s="121"/>
      <c r="P58" s="121"/>
      <c r="Q58" s="121"/>
    </row>
    <row r="59" spans="1:17" s="105" customFormat="1" ht="17.25" customHeight="1">
      <c r="A59" s="76"/>
      <c r="B59" s="17"/>
      <c r="C59" s="34"/>
      <c r="D59" s="34"/>
      <c r="E59" s="178"/>
      <c r="F59" s="177"/>
      <c r="G59" s="74"/>
      <c r="H59" s="122"/>
      <c r="I59" s="122"/>
      <c r="J59" s="122"/>
      <c r="K59" s="122"/>
      <c r="L59" s="122"/>
      <c r="M59" s="122"/>
      <c r="N59" s="122"/>
      <c r="O59" s="121"/>
      <c r="P59" s="121"/>
      <c r="Q59" s="121"/>
    </row>
    <row r="60" spans="1:17" s="105" customFormat="1" ht="17.25" customHeight="1">
      <c r="A60" s="76"/>
      <c r="B60" s="17"/>
      <c r="C60" s="34"/>
      <c r="D60" s="34"/>
      <c r="E60" s="178"/>
      <c r="F60" s="177"/>
      <c r="G60" s="74"/>
      <c r="H60" s="122"/>
      <c r="I60" s="122"/>
      <c r="J60" s="122"/>
      <c r="K60" s="122"/>
      <c r="L60" s="122"/>
      <c r="M60" s="122"/>
      <c r="N60" s="122"/>
      <c r="O60" s="121"/>
      <c r="P60" s="121"/>
      <c r="Q60" s="121"/>
    </row>
    <row r="61" spans="1:17" s="105" customFormat="1" ht="17.25" customHeight="1">
      <c r="A61" s="76"/>
      <c r="B61" s="17"/>
      <c r="C61" s="34"/>
      <c r="D61" s="34"/>
      <c r="E61" s="178"/>
      <c r="F61" s="177"/>
      <c r="G61" s="74"/>
      <c r="H61" s="122"/>
      <c r="I61" s="122"/>
      <c r="J61" s="122"/>
      <c r="K61" s="122"/>
      <c r="L61" s="122"/>
      <c r="M61" s="122"/>
      <c r="N61" s="122"/>
      <c r="O61" s="121"/>
      <c r="P61" s="121"/>
      <c r="Q61" s="121"/>
    </row>
    <row r="62" spans="1:17" s="105" customFormat="1" ht="17.25" customHeight="1">
      <c r="A62" s="76"/>
      <c r="B62" s="17"/>
      <c r="C62" s="34"/>
      <c r="D62" s="34"/>
      <c r="E62" s="178"/>
      <c r="F62" s="177"/>
      <c r="G62" s="74"/>
      <c r="H62" s="122"/>
      <c r="I62" s="122"/>
      <c r="J62" s="122"/>
      <c r="K62" s="122"/>
      <c r="L62" s="122"/>
      <c r="M62" s="122"/>
      <c r="N62" s="122"/>
      <c r="O62" s="121"/>
      <c r="P62" s="121"/>
      <c r="Q62" s="121"/>
    </row>
    <row r="63" spans="1:17" s="105" customFormat="1" ht="17.25" customHeight="1">
      <c r="A63" s="112"/>
      <c r="B63" s="112"/>
      <c r="C63" s="113"/>
      <c r="D63" s="113"/>
      <c r="E63" s="176"/>
      <c r="F63" s="112"/>
      <c r="G63" s="111"/>
      <c r="H63" s="106"/>
      <c r="I63" s="106"/>
      <c r="J63" s="106"/>
      <c r="K63" s="106"/>
      <c r="L63" s="106"/>
      <c r="M63" s="106"/>
      <c r="N63" s="106"/>
      <c r="O63" s="104"/>
      <c r="P63" s="104"/>
      <c r="Q63" s="104"/>
    </row>
    <row r="64" spans="1:17" s="105" customFormat="1" ht="10.5" customHeight="1">
      <c r="A64" s="112"/>
      <c r="B64" s="175"/>
      <c r="C64" s="174"/>
      <c r="D64" s="174"/>
      <c r="E64" s="173"/>
      <c r="F64" s="112"/>
      <c r="G64" s="172"/>
      <c r="H64" s="106"/>
      <c r="I64" s="106"/>
      <c r="J64" s="106"/>
      <c r="K64" s="106"/>
      <c r="L64" s="106"/>
      <c r="M64" s="106"/>
      <c r="N64" s="106"/>
      <c r="O64" s="104"/>
      <c r="P64" s="104"/>
      <c r="Q64" s="104"/>
    </row>
    <row r="65" spans="1:17" ht="15">
      <c r="A65" s="109"/>
      <c r="B65" s="108"/>
      <c r="C65" s="1" t="s">
        <v>63</v>
      </c>
      <c r="D65" s="1"/>
      <c r="E65" s="108"/>
      <c r="F65" s="108"/>
      <c r="G65" s="109"/>
      <c r="H65" s="110"/>
      <c r="I65" s="1" t="s">
        <v>46</v>
      </c>
      <c r="J65" s="108"/>
      <c r="K65" s="108"/>
      <c r="L65" s="108"/>
      <c r="M65" s="108"/>
      <c r="N65" s="108"/>
      <c r="O65" s="107"/>
      <c r="P65" s="107"/>
      <c r="Q65" s="107"/>
    </row>
    <row r="66" spans="1:17" ht="15">
      <c r="A66" s="109"/>
      <c r="B66" s="108"/>
      <c r="C66" s="1"/>
      <c r="D66" s="1"/>
      <c r="E66" s="108"/>
      <c r="F66" s="108"/>
      <c r="G66" s="109"/>
      <c r="H66" s="110"/>
      <c r="I66" s="1"/>
      <c r="J66" s="108"/>
      <c r="K66" s="108"/>
      <c r="L66" s="108"/>
      <c r="M66" s="108"/>
      <c r="N66" s="108"/>
      <c r="O66" s="107"/>
      <c r="P66" s="107"/>
      <c r="Q66" s="107"/>
    </row>
    <row r="67" spans="1:17" ht="15">
      <c r="A67" s="109"/>
      <c r="B67" s="108"/>
      <c r="C67" s="1" t="s">
        <v>47</v>
      </c>
      <c r="D67" s="1"/>
      <c r="E67" s="108"/>
      <c r="F67" s="108"/>
      <c r="G67" s="109"/>
      <c r="H67" s="110"/>
      <c r="I67" s="1" t="s">
        <v>45</v>
      </c>
      <c r="J67" s="108"/>
      <c r="K67" s="108"/>
      <c r="L67" s="108"/>
      <c r="M67" s="108"/>
      <c r="N67" s="108"/>
      <c r="O67" s="107"/>
      <c r="P67" s="107"/>
      <c r="Q67" s="107"/>
    </row>
    <row r="68" spans="1:17" ht="15">
      <c r="A68" s="109"/>
      <c r="B68" s="108"/>
      <c r="C68" s="1"/>
      <c r="D68" s="1"/>
      <c r="E68" s="108"/>
      <c r="F68" s="108"/>
      <c r="G68" s="109"/>
      <c r="H68" s="108"/>
      <c r="I68" s="108"/>
      <c r="J68" s="108"/>
      <c r="K68" s="108"/>
      <c r="L68" s="108"/>
      <c r="M68" s="108"/>
      <c r="N68" s="108"/>
      <c r="O68" s="107"/>
      <c r="P68" s="107"/>
      <c r="Q68" s="107"/>
    </row>
    <row r="69" spans="1:17" ht="15">
      <c r="C69" s="1"/>
      <c r="D69" s="1"/>
    </row>
  </sheetData>
  <mergeCells count="9">
    <mergeCell ref="H15:N15"/>
    <mergeCell ref="P15:P16"/>
    <mergeCell ref="Q15:Q16"/>
    <mergeCell ref="B15:B16"/>
    <mergeCell ref="C15:C16"/>
    <mergeCell ref="D15:D16"/>
    <mergeCell ref="E15:E16"/>
    <mergeCell ref="F15:F16"/>
    <mergeCell ref="G15:G16"/>
  </mergeCells>
  <printOptions horizontalCentered="1"/>
  <pageMargins left="0.19685039370078741" right="0" top="0.59055118110236227" bottom="0.39370078740157483" header="0" footer="0"/>
  <pageSetup paperSize="9" scale="90" orientation="landscape" r:id="rId1"/>
  <headerFooter>
    <oddHeader>&amp;R&amp;A</oddHeader>
    <oddFooter>&amp;C&amp;P</oddFooter>
  </headerFooter>
  <drawing r:id="rId2"/>
  <legacyDrawing r:id="rId3"/>
  <oleObjects>
    <oleObject progId="Word.Document.12" shapeId="14337" r:id="rId4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R37"/>
  <sheetViews>
    <sheetView zoomScaleNormal="100" workbookViewId="0">
      <selection activeCell="B44" sqref="B44:G44"/>
    </sheetView>
  </sheetViews>
  <sheetFormatPr defaultColWidth="2" defaultRowHeight="12.75"/>
  <cols>
    <col min="1" max="1" width="3.5703125" style="106" customWidth="1"/>
    <col min="2" max="2" width="7.5703125" style="105" customWidth="1"/>
    <col min="3" max="3" width="16.7109375" style="103" customWidth="1"/>
    <col min="4" max="4" width="12.7109375" style="103" customWidth="1"/>
    <col min="5" max="5" width="7.5703125" style="105" customWidth="1"/>
    <col min="6" max="6" width="4.7109375" style="105" customWidth="1"/>
    <col min="7" max="7" width="25.7109375" style="106" customWidth="1"/>
    <col min="8" max="10" width="8.7109375" style="105" customWidth="1"/>
    <col min="11" max="11" width="4.7109375" style="105" customWidth="1"/>
    <col min="12" max="14" width="8.7109375" style="105" customWidth="1"/>
    <col min="15" max="15" width="9.7109375" style="104" customWidth="1"/>
    <col min="16" max="16" width="7.7109375" style="104" customWidth="1"/>
    <col min="17" max="17" width="6.7109375" style="104" customWidth="1"/>
    <col min="18" max="228" width="9.140625" style="103" customWidth="1"/>
    <col min="229" max="229" width="3.5703125" style="103" customWidth="1"/>
    <col min="230" max="230" width="7.5703125" style="103" customWidth="1"/>
    <col min="231" max="231" width="26.140625" style="103" customWidth="1"/>
    <col min="232" max="232" width="3.28515625" style="103" customWidth="1"/>
    <col min="233" max="233" width="4.7109375" style="103" customWidth="1"/>
    <col min="234" max="234" width="11.7109375" style="103" customWidth="1"/>
    <col min="235" max="16384" width="2" style="103"/>
  </cols>
  <sheetData>
    <row r="1" spans="1:18" customFormat="1" ht="18.75">
      <c r="A1" s="169"/>
      <c r="B1" s="169"/>
      <c r="C1" s="169"/>
      <c r="D1" s="169"/>
      <c r="E1" s="169"/>
      <c r="F1" s="169"/>
      <c r="G1" s="169"/>
      <c r="H1" s="170"/>
      <c r="I1" s="60" t="s">
        <v>38</v>
      </c>
      <c r="J1" s="170"/>
      <c r="K1" s="169"/>
      <c r="L1" s="169"/>
      <c r="M1" s="169"/>
      <c r="N1" s="169"/>
      <c r="O1" s="168"/>
      <c r="P1" s="168"/>
      <c r="Q1" s="167"/>
      <c r="R1" s="171"/>
    </row>
    <row r="2" spans="1:18" ht="18" customHeight="1">
      <c r="A2" s="169"/>
      <c r="B2" s="169"/>
      <c r="C2" s="169"/>
      <c r="D2" s="169"/>
      <c r="E2" s="169"/>
      <c r="F2" s="169"/>
      <c r="G2" s="169"/>
      <c r="H2" s="170"/>
      <c r="I2" s="60" t="s">
        <v>37</v>
      </c>
      <c r="J2" s="170"/>
      <c r="K2" s="169"/>
      <c r="L2" s="169"/>
      <c r="M2" s="169"/>
      <c r="N2" s="169"/>
      <c r="O2" s="168"/>
      <c r="P2" s="168"/>
      <c r="Q2" s="167"/>
    </row>
    <row r="3" spans="1:18" ht="18" customHeight="1">
      <c r="A3" s="169"/>
      <c r="B3" s="169"/>
      <c r="C3" s="169"/>
      <c r="D3" s="169"/>
      <c r="E3" s="169"/>
      <c r="F3" s="169"/>
      <c r="G3" s="169"/>
      <c r="H3" s="170"/>
      <c r="I3" s="60"/>
      <c r="J3" s="170"/>
      <c r="K3" s="169"/>
      <c r="L3" s="169"/>
      <c r="M3" s="169"/>
      <c r="N3" s="169"/>
      <c r="O3" s="168"/>
      <c r="P3" s="168"/>
      <c r="Q3" s="167"/>
    </row>
    <row r="4" spans="1:18" ht="18" customHeight="1">
      <c r="A4" s="169"/>
      <c r="B4" s="169"/>
      <c r="C4" s="169"/>
      <c r="D4" s="169"/>
      <c r="E4" s="169"/>
      <c r="F4" s="169"/>
      <c r="G4" s="169"/>
      <c r="H4" s="170"/>
      <c r="I4" s="60"/>
      <c r="J4" s="170"/>
      <c r="K4" s="169"/>
      <c r="L4" s="169"/>
      <c r="M4" s="169"/>
      <c r="N4" s="169"/>
      <c r="O4" s="168"/>
      <c r="P4" s="168"/>
      <c r="Q4" s="167"/>
    </row>
    <row r="5" spans="1:18" ht="20.100000000000001" customHeight="1">
      <c r="A5" s="1"/>
      <c r="B5" s="1"/>
      <c r="C5" s="1"/>
      <c r="D5" s="1"/>
      <c r="E5" s="1"/>
      <c r="F5" s="1"/>
      <c r="G5" s="1"/>
      <c r="H5" s="60"/>
      <c r="I5" s="63" t="s">
        <v>35</v>
      </c>
      <c r="J5" s="60"/>
      <c r="K5" s="1"/>
      <c r="L5" s="1"/>
      <c r="M5" s="1"/>
      <c r="N5" s="1"/>
      <c r="O5" s="166"/>
      <c r="P5" s="166"/>
      <c r="Q5" s="159"/>
    </row>
    <row r="6" spans="1:18" ht="20.100000000000001" customHeight="1">
      <c r="A6" s="1"/>
      <c r="B6" s="1"/>
      <c r="C6" s="1"/>
      <c r="D6" s="1"/>
      <c r="E6" s="1"/>
      <c r="F6" s="1"/>
      <c r="G6" s="1"/>
      <c r="H6" s="60"/>
      <c r="I6" s="63" t="s">
        <v>67</v>
      </c>
      <c r="J6" s="60"/>
      <c r="K6" s="1"/>
      <c r="L6" s="1"/>
      <c r="M6" s="1"/>
      <c r="N6" s="1"/>
      <c r="O6" s="166"/>
      <c r="P6" s="166"/>
      <c r="Q6" s="159"/>
    </row>
    <row r="7" spans="1:18" ht="20.100000000000001" customHeight="1">
      <c r="A7" s="1"/>
      <c r="B7" s="1"/>
      <c r="C7" s="1"/>
      <c r="D7" s="1"/>
      <c r="E7" s="1"/>
      <c r="F7" s="1"/>
      <c r="G7" s="1"/>
      <c r="H7" s="60"/>
      <c r="I7" s="63"/>
      <c r="J7" s="60"/>
      <c r="K7" s="1"/>
      <c r="L7" s="1"/>
      <c r="M7" s="1"/>
      <c r="N7" s="1"/>
      <c r="O7" s="166"/>
      <c r="P7" s="166"/>
      <c r="Q7" s="159"/>
    </row>
    <row r="8" spans="1:18" ht="18" customHeight="1">
      <c r="A8" s="164"/>
      <c r="B8" s="163"/>
      <c r="C8" s="162"/>
      <c r="D8" s="162"/>
      <c r="E8" s="149"/>
      <c r="F8" s="149"/>
      <c r="G8" s="152"/>
      <c r="H8" s="149"/>
      <c r="I8" s="67" t="s">
        <v>59</v>
      </c>
      <c r="J8" s="149"/>
      <c r="K8" s="149"/>
      <c r="L8" s="148"/>
      <c r="M8" s="148"/>
      <c r="N8" s="148"/>
      <c r="O8" s="165"/>
      <c r="P8" s="158"/>
      <c r="Q8" s="147"/>
    </row>
    <row r="9" spans="1:18" ht="15" customHeight="1">
      <c r="A9" s="164"/>
      <c r="B9" s="163"/>
      <c r="C9" s="162"/>
      <c r="D9" s="162"/>
      <c r="E9" s="149"/>
      <c r="F9" s="149"/>
      <c r="G9" s="152"/>
      <c r="H9" s="149"/>
      <c r="I9" s="161" t="s">
        <v>65</v>
      </c>
      <c r="J9" s="160"/>
      <c r="K9" s="149"/>
      <c r="L9" s="148"/>
      <c r="M9" s="148"/>
      <c r="N9" s="148"/>
      <c r="O9" s="159"/>
      <c r="P9" s="158"/>
      <c r="Q9" s="147"/>
    </row>
    <row r="10" spans="1:18" ht="18" customHeight="1">
      <c r="A10" s="157"/>
      <c r="B10" s="157"/>
      <c r="C10" s="155"/>
      <c r="D10" s="155"/>
      <c r="E10" s="149"/>
      <c r="F10" s="149"/>
      <c r="G10" s="152"/>
      <c r="H10" s="63"/>
      <c r="I10" s="63" t="s">
        <v>66</v>
      </c>
      <c r="J10" s="154"/>
      <c r="K10" s="149"/>
      <c r="L10" s="148"/>
      <c r="M10" s="148"/>
      <c r="N10" s="148"/>
      <c r="O10" s="52"/>
      <c r="P10" s="93" t="str">
        <f>[8]ДисД!C17</f>
        <v>11 мая 2017 г.</v>
      </c>
      <c r="Q10" s="147"/>
    </row>
    <row r="11" spans="1:18" ht="18" customHeight="1">
      <c r="A11" s="156"/>
      <c r="B11" s="156"/>
      <c r="C11" s="155"/>
      <c r="D11" s="155"/>
      <c r="E11" s="149"/>
      <c r="F11" s="149"/>
      <c r="G11" s="152"/>
      <c r="H11" s="149"/>
      <c r="I11" s="149"/>
      <c r="J11" s="154"/>
      <c r="K11" s="149"/>
      <c r="L11" s="148"/>
      <c r="M11" s="148"/>
      <c r="N11" s="148"/>
      <c r="O11" s="52" t="s">
        <v>29</v>
      </c>
      <c r="P11" s="91">
        <v>0.66666666666666663</v>
      </c>
      <c r="Q11" s="147"/>
    </row>
    <row r="12" spans="1:18" ht="18" customHeight="1">
      <c r="A12" s="90" t="s">
        <v>28</v>
      </c>
      <c r="B12" s="153"/>
      <c r="C12" s="56"/>
      <c r="D12" s="56"/>
      <c r="E12" s="56"/>
      <c r="F12" s="56"/>
      <c r="G12" s="152"/>
      <c r="H12" s="150"/>
      <c r="I12" s="151" t="s">
        <v>57</v>
      </c>
      <c r="J12" s="150"/>
      <c r="K12" s="149"/>
      <c r="L12" s="148"/>
      <c r="M12" s="148"/>
      <c r="N12" s="148"/>
      <c r="O12" s="52" t="s">
        <v>27</v>
      </c>
      <c r="P12" s="60"/>
      <c r="Q12" s="147"/>
    </row>
    <row r="13" spans="1:18" ht="9.9499999999999993" customHeight="1" thickBot="1">
      <c r="A13" s="141"/>
      <c r="B13" s="141"/>
      <c r="C13" s="146"/>
      <c r="D13" s="146"/>
      <c r="E13" s="141"/>
      <c r="F13" s="141"/>
      <c r="G13" s="145"/>
      <c r="H13" s="141"/>
      <c r="I13" s="141"/>
      <c r="J13" s="141"/>
      <c r="K13" s="141"/>
      <c r="L13" s="144"/>
      <c r="M13" s="144"/>
      <c r="N13" s="144"/>
      <c r="O13" s="143"/>
      <c r="P13" s="142"/>
      <c r="Q13" s="141"/>
    </row>
    <row r="14" spans="1:18" ht="3" customHeight="1" thickBot="1">
      <c r="A14" s="140"/>
      <c r="B14" s="137"/>
      <c r="C14" s="139"/>
      <c r="D14" s="139"/>
      <c r="E14" s="137"/>
      <c r="F14" s="137"/>
      <c r="G14" s="138"/>
      <c r="H14" s="137"/>
      <c r="I14" s="137"/>
      <c r="J14" s="137"/>
      <c r="K14" s="137"/>
      <c r="L14" s="136"/>
      <c r="M14" s="136"/>
      <c r="N14" s="136"/>
      <c r="O14" s="135"/>
      <c r="P14" s="134"/>
      <c r="Q14" s="133"/>
    </row>
    <row r="15" spans="1:18" s="125" customFormat="1" ht="15.75" customHeight="1" thickBot="1">
      <c r="A15" s="132" t="s">
        <v>56</v>
      </c>
      <c r="B15" s="191" t="s">
        <v>21</v>
      </c>
      <c r="C15" s="191" t="s">
        <v>55</v>
      </c>
      <c r="D15" s="191" t="s">
        <v>25</v>
      </c>
      <c r="E15" s="197" t="s">
        <v>24</v>
      </c>
      <c r="F15" s="195" t="s">
        <v>23</v>
      </c>
      <c r="G15" s="191" t="s">
        <v>22</v>
      </c>
      <c r="H15" s="186" t="s">
        <v>54</v>
      </c>
      <c r="I15" s="187"/>
      <c r="J15" s="187"/>
      <c r="K15" s="187"/>
      <c r="L15" s="187"/>
      <c r="M15" s="187"/>
      <c r="N15" s="188"/>
      <c r="O15" s="131" t="s">
        <v>53</v>
      </c>
      <c r="P15" s="189" t="s">
        <v>52</v>
      </c>
      <c r="Q15" s="183" t="s">
        <v>51</v>
      </c>
    </row>
    <row r="16" spans="1:18" s="125" customFormat="1" ht="15.75" customHeight="1" thickBot="1">
      <c r="A16" s="129" t="s">
        <v>50</v>
      </c>
      <c r="B16" s="192"/>
      <c r="C16" s="192"/>
      <c r="D16" s="192"/>
      <c r="E16" s="198"/>
      <c r="F16" s="196"/>
      <c r="G16" s="192"/>
      <c r="H16" s="128">
        <v>1</v>
      </c>
      <c r="I16" s="128">
        <v>2</v>
      </c>
      <c r="J16" s="128">
        <v>3</v>
      </c>
      <c r="K16" s="128"/>
      <c r="L16" s="128">
        <v>4</v>
      </c>
      <c r="M16" s="128">
        <v>5</v>
      </c>
      <c r="N16" s="128">
        <v>6</v>
      </c>
      <c r="O16" s="127" t="s">
        <v>49</v>
      </c>
      <c r="P16" s="190"/>
      <c r="Q16" s="126"/>
    </row>
    <row r="17" spans="1:17" s="105" customFormat="1" ht="18" customHeight="1">
      <c r="A17" s="47">
        <v>1</v>
      </c>
      <c r="B17" s="120">
        <f>[8]ДисД!B19</f>
        <v>910</v>
      </c>
      <c r="C17" s="119" t="str">
        <f>[8]ДисД!C19</f>
        <v>НИКОЛАЕВА</v>
      </c>
      <c r="D17" s="119" t="str">
        <f>[8]ДисД!D19</f>
        <v>Анна</v>
      </c>
      <c r="E17" s="118" t="str">
        <f>[8]ДисД!E19</f>
        <v>22.01.00</v>
      </c>
      <c r="F17" s="117" t="str">
        <f>[8]ДисД!F19</f>
        <v>II</v>
      </c>
      <c r="G17" s="116" t="str">
        <f>[8]ДисД!G19</f>
        <v>Невская СДЮСШОР-1</v>
      </c>
      <c r="H17" s="124"/>
      <c r="I17" s="124"/>
      <c r="J17" s="124"/>
      <c r="K17" s="124"/>
      <c r="L17" s="124"/>
      <c r="M17" s="124"/>
      <c r="N17" s="124"/>
      <c r="O17" s="123"/>
      <c r="P17" s="123"/>
      <c r="Q17" s="123"/>
    </row>
    <row r="18" spans="1:17" s="105" customFormat="1" ht="18" customHeight="1">
      <c r="A18" s="76">
        <v>2</v>
      </c>
      <c r="B18" s="120">
        <f>[8]ДисД!B20</f>
        <v>299</v>
      </c>
      <c r="C18" s="119" t="str">
        <f>[8]ДисД!C20</f>
        <v>ВОЙКИНА</v>
      </c>
      <c r="D18" s="119" t="str">
        <f>[8]ДисД!D20</f>
        <v>Анастасия</v>
      </c>
      <c r="E18" s="118" t="str">
        <f>[8]ДисД!E20</f>
        <v>28.10.03</v>
      </c>
      <c r="F18" s="117" t="str">
        <f>[8]ДисД!F20</f>
        <v>II</v>
      </c>
      <c r="G18" s="116" t="str">
        <f>[8]ДисД!G20</f>
        <v>Выборгская СДЮСШОР-1</v>
      </c>
      <c r="H18" s="122"/>
      <c r="I18" s="122"/>
      <c r="J18" s="122"/>
      <c r="K18" s="122"/>
      <c r="L18" s="122"/>
      <c r="M18" s="122"/>
      <c r="N18" s="122"/>
      <c r="O18" s="121"/>
      <c r="P18" s="121"/>
      <c r="Q18" s="121"/>
    </row>
    <row r="19" spans="1:17" s="105" customFormat="1" ht="18" customHeight="1">
      <c r="A19" s="76">
        <v>3</v>
      </c>
      <c r="B19" s="120">
        <f>[8]ДисД!B21</f>
        <v>953</v>
      </c>
      <c r="C19" s="119" t="str">
        <f>[8]ДисД!C21</f>
        <v>АМОСОВА</v>
      </c>
      <c r="D19" s="119" t="str">
        <f>[8]ДисД!D21</f>
        <v>Анастасия</v>
      </c>
      <c r="E19" s="118" t="str">
        <f>[8]ДисД!E21</f>
        <v>28.09.01</v>
      </c>
      <c r="F19" s="117" t="str">
        <f>[8]ДисД!F21</f>
        <v>III</v>
      </c>
      <c r="G19" s="116" t="str">
        <f>[8]ДисД!G21</f>
        <v>Невская СДЮСШОР-2</v>
      </c>
      <c r="H19" s="122"/>
      <c r="I19" s="122"/>
      <c r="J19" s="122"/>
      <c r="K19" s="122"/>
      <c r="L19" s="122"/>
      <c r="M19" s="122"/>
      <c r="N19" s="122"/>
      <c r="O19" s="121"/>
      <c r="P19" s="121"/>
      <c r="Q19" s="121"/>
    </row>
    <row r="20" spans="1:17" s="105" customFormat="1" ht="18" customHeight="1">
      <c r="A20" s="76">
        <v>4</v>
      </c>
      <c r="B20" s="120">
        <f>[8]ДисД!B22</f>
        <v>526</v>
      </c>
      <c r="C20" s="119" t="str">
        <f>[8]ДисД!C22</f>
        <v xml:space="preserve">БЕЛОУС </v>
      </c>
      <c r="D20" s="119" t="str">
        <f>[8]ДисД!D22</f>
        <v>Алена</v>
      </c>
      <c r="E20" s="118" t="str">
        <f>[8]ДисД!E22</f>
        <v>01.01.01</v>
      </c>
      <c r="F20" s="117" t="str">
        <f>[8]ДисД!F22</f>
        <v>III</v>
      </c>
      <c r="G20" s="116" t="str">
        <f>[8]ДисД!G22</f>
        <v>Адмиралтейская СДЮСШОР-1</v>
      </c>
      <c r="H20" s="122"/>
      <c r="I20" s="122"/>
      <c r="J20" s="122"/>
      <c r="K20" s="122"/>
      <c r="L20" s="122"/>
      <c r="M20" s="122"/>
      <c r="N20" s="122"/>
      <c r="O20" s="121"/>
      <c r="P20" s="121"/>
      <c r="Q20" s="121"/>
    </row>
    <row r="21" spans="1:17" s="105" customFormat="1" ht="18" customHeight="1">
      <c r="A21" s="76">
        <v>5</v>
      </c>
      <c r="B21" s="120">
        <f>[8]ДисД!B23</f>
        <v>935</v>
      </c>
      <c r="C21" s="119" t="str">
        <f>[8]ДисД!C23</f>
        <v>МИХАЙЛОВА</v>
      </c>
      <c r="D21" s="119" t="str">
        <f>[8]ДисД!D23</f>
        <v>Екатерина</v>
      </c>
      <c r="E21" s="118" t="str">
        <f>[8]ДисД!E23</f>
        <v>19.05.00</v>
      </c>
      <c r="F21" s="117" t="str">
        <f>[8]ДисД!F23</f>
        <v>II</v>
      </c>
      <c r="G21" s="116" t="str">
        <f>[8]ДисД!G23</f>
        <v>Невская СДЮСШОР-1</v>
      </c>
      <c r="H21" s="122"/>
      <c r="I21" s="122"/>
      <c r="J21" s="122"/>
      <c r="K21" s="122"/>
      <c r="L21" s="122"/>
      <c r="M21" s="122"/>
      <c r="N21" s="122"/>
      <c r="O21" s="121"/>
      <c r="P21" s="121"/>
      <c r="Q21" s="121"/>
    </row>
    <row r="22" spans="1:17" s="105" customFormat="1" ht="18" customHeight="1">
      <c r="A22" s="76">
        <v>6</v>
      </c>
      <c r="B22" s="120">
        <f>[8]ДисД!B24</f>
        <v>534</v>
      </c>
      <c r="C22" s="119" t="str">
        <f>[8]ДисД!C24</f>
        <v xml:space="preserve">ИСАЕНКО </v>
      </c>
      <c r="D22" s="119" t="str">
        <f>[8]ДисД!D24</f>
        <v>Мария</v>
      </c>
      <c r="E22" s="118" t="str">
        <f>[8]ДисД!E24</f>
        <v>29.07.00</v>
      </c>
      <c r="F22" s="117" t="str">
        <f>[8]ДисД!F24</f>
        <v>III</v>
      </c>
      <c r="G22" s="116" t="str">
        <f>[8]ДисД!G24</f>
        <v>Адмиралтейская СДЮСШОР-1</v>
      </c>
      <c r="H22" s="122"/>
      <c r="I22" s="122"/>
      <c r="J22" s="122"/>
      <c r="K22" s="122"/>
      <c r="L22" s="122"/>
      <c r="M22" s="122"/>
      <c r="N22" s="122"/>
      <c r="O22" s="121"/>
      <c r="P22" s="121"/>
      <c r="Q22" s="121"/>
    </row>
    <row r="23" spans="1:17" s="105" customFormat="1" ht="18" customHeight="1">
      <c r="A23" s="76">
        <v>7</v>
      </c>
      <c r="B23" s="120">
        <f>[8]ДисД!B25</f>
        <v>965</v>
      </c>
      <c r="C23" s="200" t="str">
        <f>[8]ДисД!C25</f>
        <v>ПРОСКУРИНА</v>
      </c>
      <c r="D23" s="119" t="str">
        <f>[8]ДисД!D25</f>
        <v>Мария</v>
      </c>
      <c r="E23" s="118" t="str">
        <f>[8]ДисД!E25</f>
        <v>29.06.01</v>
      </c>
      <c r="F23" s="117" t="str">
        <f>[8]ДисД!F25</f>
        <v>III</v>
      </c>
      <c r="G23" s="116" t="str">
        <f>[8]ДисД!G25</f>
        <v>Невская СДЮСШОР-2</v>
      </c>
      <c r="H23" s="122"/>
      <c r="I23" s="122"/>
      <c r="J23" s="122"/>
      <c r="K23" s="122"/>
      <c r="L23" s="122"/>
      <c r="M23" s="122"/>
      <c r="N23" s="122"/>
      <c r="O23" s="121"/>
      <c r="P23" s="121"/>
      <c r="Q23" s="121"/>
    </row>
    <row r="24" spans="1:17" s="105" customFormat="1" ht="18" customHeight="1">
      <c r="A24" s="76">
        <v>8</v>
      </c>
      <c r="B24" s="120">
        <f>[8]ДисД!B26</f>
        <v>165</v>
      </c>
      <c r="C24" s="119" t="str">
        <f>[8]ДисД!C26</f>
        <v>СОБОЛЕВА</v>
      </c>
      <c r="D24" s="119" t="str">
        <f>[8]ДисД!D26</f>
        <v>Любовь</v>
      </c>
      <c r="E24" s="118" t="str">
        <f>[8]ДисД!E26</f>
        <v>18.05.02</v>
      </c>
      <c r="F24" s="117" t="str">
        <f>[8]ДисД!F26</f>
        <v>III</v>
      </c>
      <c r="G24" s="116" t="str">
        <f>[8]ДисД!G26</f>
        <v>Московская СДЮСШОР-1</v>
      </c>
      <c r="H24" s="122"/>
      <c r="I24" s="122"/>
      <c r="J24" s="122"/>
      <c r="K24" s="122"/>
      <c r="L24" s="122"/>
      <c r="M24" s="122"/>
      <c r="N24" s="122"/>
      <c r="O24" s="121"/>
      <c r="P24" s="121"/>
      <c r="Q24" s="121"/>
    </row>
    <row r="25" spans="1:17" s="105" customFormat="1" ht="18" customHeight="1">
      <c r="A25" s="76">
        <v>9</v>
      </c>
      <c r="B25" s="120">
        <f>[8]ДисД!B27</f>
        <v>951</v>
      </c>
      <c r="C25" s="119" t="str">
        <f>[8]ДисД!C27</f>
        <v>ГАВРИЛОВА</v>
      </c>
      <c r="D25" s="119" t="str">
        <f>[8]ДисД!D27</f>
        <v>Дарья</v>
      </c>
      <c r="E25" s="118" t="str">
        <f>[8]ДисД!E27</f>
        <v>02.09.00</v>
      </c>
      <c r="F25" s="117" t="str">
        <f>[8]ДисД!F27</f>
        <v>II</v>
      </c>
      <c r="G25" s="116" t="str">
        <f>[8]ДисД!G27</f>
        <v>Невская СДЮСШОР-1</v>
      </c>
      <c r="H25" s="115"/>
      <c r="I25" s="115"/>
      <c r="J25" s="115"/>
      <c r="K25" s="115"/>
      <c r="L25" s="115"/>
      <c r="M25" s="115"/>
      <c r="N25" s="115"/>
      <c r="O25" s="114"/>
      <c r="P25" s="114"/>
      <c r="Q25" s="114"/>
    </row>
    <row r="26" spans="1:17" s="105" customFormat="1" ht="18" customHeight="1">
      <c r="A26" s="76">
        <v>10</v>
      </c>
      <c r="B26" s="120">
        <f>[8]ДисД!B28</f>
        <v>534</v>
      </c>
      <c r="C26" s="119" t="str">
        <f>[8]ДисД!C28</f>
        <v xml:space="preserve">УДОДОВА </v>
      </c>
      <c r="D26" s="119" t="str">
        <f>[8]ДисД!D28</f>
        <v>Анфиса</v>
      </c>
      <c r="E26" s="118" t="str">
        <f>[8]ДисД!E28</f>
        <v>08.08.01</v>
      </c>
      <c r="F26" s="117" t="str">
        <f>[8]ДисД!F28</f>
        <v>1юн</v>
      </c>
      <c r="G26" s="116" t="str">
        <f>[8]ДисД!G28</f>
        <v>Адмиралтейская СДЮСШОР-1</v>
      </c>
      <c r="H26" s="115"/>
      <c r="I26" s="115"/>
      <c r="J26" s="115"/>
      <c r="K26" s="115"/>
      <c r="L26" s="115"/>
      <c r="M26" s="115"/>
      <c r="N26" s="115"/>
      <c r="O26" s="114"/>
      <c r="P26" s="114"/>
      <c r="Q26" s="114"/>
    </row>
    <row r="27" spans="1:17" s="105" customFormat="1" ht="18" customHeight="1">
      <c r="A27" s="76"/>
      <c r="B27" s="120"/>
      <c r="C27" s="119"/>
      <c r="D27" s="119"/>
      <c r="E27" s="118"/>
      <c r="F27" s="117"/>
      <c r="G27" s="116"/>
      <c r="H27" s="115"/>
      <c r="I27" s="115"/>
      <c r="J27" s="115"/>
      <c r="K27" s="115"/>
      <c r="L27" s="115"/>
      <c r="M27" s="115"/>
      <c r="N27" s="115"/>
      <c r="O27" s="114"/>
      <c r="P27" s="114"/>
      <c r="Q27" s="114"/>
    </row>
    <row r="28" spans="1:17" s="105" customFormat="1" ht="18" customHeight="1">
      <c r="A28" s="76"/>
      <c r="B28" s="120"/>
      <c r="C28" s="119"/>
      <c r="D28" s="119"/>
      <c r="E28" s="118"/>
      <c r="F28" s="117"/>
      <c r="G28" s="116"/>
      <c r="H28" s="115"/>
      <c r="I28" s="115"/>
      <c r="J28" s="115"/>
      <c r="K28" s="115"/>
      <c r="L28" s="115"/>
      <c r="M28" s="115"/>
      <c r="N28" s="115"/>
      <c r="O28" s="114"/>
      <c r="P28" s="114"/>
      <c r="Q28" s="114"/>
    </row>
    <row r="29" spans="1:17" s="105" customFormat="1" ht="18" customHeight="1">
      <c r="A29" s="76"/>
      <c r="B29" s="120"/>
      <c r="C29" s="119"/>
      <c r="D29" s="119"/>
      <c r="E29" s="118"/>
      <c r="F29" s="117"/>
      <c r="G29" s="116"/>
      <c r="H29" s="115"/>
      <c r="I29" s="115"/>
      <c r="J29" s="115"/>
      <c r="K29" s="115"/>
      <c r="L29" s="115"/>
      <c r="M29" s="115"/>
      <c r="N29" s="115"/>
      <c r="O29" s="114"/>
      <c r="P29" s="114"/>
      <c r="Q29" s="114"/>
    </row>
    <row r="30" spans="1:17" s="105" customFormat="1" ht="18" customHeight="1">
      <c r="A30" s="76"/>
      <c r="B30" s="120"/>
      <c r="C30" s="119"/>
      <c r="D30" s="119"/>
      <c r="E30" s="118"/>
      <c r="F30" s="117"/>
      <c r="G30" s="116"/>
      <c r="H30" s="115"/>
      <c r="I30" s="115"/>
      <c r="J30" s="115"/>
      <c r="K30" s="115"/>
      <c r="L30" s="115"/>
      <c r="M30" s="115"/>
      <c r="N30" s="115"/>
      <c r="O30" s="114"/>
      <c r="P30" s="114"/>
      <c r="Q30" s="114"/>
    </row>
    <row r="31" spans="1:17" s="105" customFormat="1" ht="18" customHeight="1">
      <c r="A31" s="76"/>
      <c r="B31" s="120"/>
      <c r="C31" s="119"/>
      <c r="D31" s="119"/>
      <c r="E31" s="118"/>
      <c r="F31" s="117"/>
      <c r="G31" s="116"/>
      <c r="H31" s="115"/>
      <c r="I31" s="115"/>
      <c r="J31" s="115"/>
      <c r="K31" s="115"/>
      <c r="L31" s="115"/>
      <c r="M31" s="115"/>
      <c r="N31" s="115"/>
      <c r="O31" s="114"/>
      <c r="P31" s="114"/>
      <c r="Q31" s="199"/>
    </row>
    <row r="32" spans="1:17" s="105" customFormat="1" ht="18" customHeight="1">
      <c r="A32" s="76"/>
      <c r="B32" s="120"/>
      <c r="C32" s="119"/>
      <c r="D32" s="119"/>
      <c r="E32" s="118"/>
      <c r="F32" s="117"/>
      <c r="G32" s="116"/>
      <c r="H32" s="115"/>
      <c r="I32" s="115"/>
      <c r="J32" s="115"/>
      <c r="K32" s="115"/>
      <c r="L32" s="115"/>
      <c r="M32" s="115"/>
      <c r="N32" s="115"/>
      <c r="O32" s="114"/>
      <c r="P32" s="114"/>
      <c r="Q32" s="114"/>
    </row>
    <row r="33" spans="1:18" s="105" customFormat="1" ht="17.25" customHeight="1">
      <c r="A33" s="112"/>
      <c r="B33" s="112"/>
      <c r="C33" s="113"/>
      <c r="D33" s="113"/>
      <c r="E33" s="112"/>
      <c r="F33" s="112"/>
      <c r="G33" s="111"/>
      <c r="H33" s="106"/>
      <c r="I33" s="106"/>
      <c r="J33" s="106"/>
      <c r="K33" s="106"/>
      <c r="L33" s="106"/>
      <c r="M33" s="106"/>
      <c r="N33" s="106"/>
      <c r="O33" s="104"/>
      <c r="P33" s="104"/>
      <c r="Q33" s="104"/>
    </row>
    <row r="34" spans="1:18" ht="15">
      <c r="A34" s="109"/>
      <c r="B34" s="108"/>
      <c r="C34" s="1" t="s">
        <v>48</v>
      </c>
      <c r="D34" s="1"/>
      <c r="E34" s="108"/>
      <c r="F34" s="108"/>
      <c r="G34" s="109"/>
      <c r="H34" s="110"/>
      <c r="I34" s="1"/>
      <c r="J34" s="108"/>
      <c r="K34" s="1" t="s">
        <v>46</v>
      </c>
      <c r="L34" s="108"/>
      <c r="M34" s="108"/>
      <c r="N34" s="108"/>
      <c r="O34" s="107"/>
      <c r="P34" s="107"/>
      <c r="Q34" s="107"/>
      <c r="R34" s="107"/>
    </row>
    <row r="35" spans="1:18" ht="15">
      <c r="A35" s="109"/>
      <c r="B35" s="108"/>
      <c r="C35" s="1" t="s">
        <v>47</v>
      </c>
      <c r="D35" s="1"/>
      <c r="E35" s="108"/>
      <c r="F35" s="108"/>
      <c r="G35" s="109"/>
      <c r="H35" s="110"/>
      <c r="I35" s="1"/>
      <c r="J35" s="108"/>
      <c r="K35" s="1" t="s">
        <v>45</v>
      </c>
      <c r="L35" s="108"/>
      <c r="M35" s="108"/>
      <c r="N35" s="108"/>
      <c r="O35" s="107"/>
      <c r="P35" s="107"/>
      <c r="Q35" s="107"/>
    </row>
    <row r="36" spans="1:18" ht="15">
      <c r="A36" s="109"/>
      <c r="B36" s="108"/>
      <c r="C36" s="1"/>
      <c r="D36" s="1"/>
      <c r="E36" s="108"/>
      <c r="F36" s="108"/>
      <c r="G36" s="109"/>
      <c r="H36" s="108"/>
      <c r="I36" s="108"/>
      <c r="J36" s="108"/>
      <c r="K36" s="108"/>
      <c r="L36" s="108"/>
      <c r="M36" s="108"/>
      <c r="N36" s="108"/>
      <c r="O36" s="107"/>
      <c r="P36" s="107"/>
      <c r="Q36" s="107"/>
    </row>
    <row r="37" spans="1:18" ht="15">
      <c r="A37" s="109"/>
      <c r="B37" s="108"/>
      <c r="C37" s="1"/>
      <c r="D37" s="1"/>
      <c r="E37" s="108"/>
      <c r="F37" s="108"/>
      <c r="G37" s="109"/>
      <c r="H37" s="108"/>
      <c r="I37" s="108"/>
      <c r="J37" s="108"/>
      <c r="K37" s="108"/>
      <c r="L37" s="108"/>
      <c r="M37" s="108"/>
      <c r="N37" s="108"/>
      <c r="O37" s="107"/>
      <c r="P37" s="107"/>
      <c r="Q37" s="107"/>
    </row>
  </sheetData>
  <mergeCells count="8">
    <mergeCell ref="H15:N15"/>
    <mergeCell ref="P15:P16"/>
    <mergeCell ref="B15:B16"/>
    <mergeCell ref="C15:C16"/>
    <mergeCell ref="D15:D16"/>
    <mergeCell ref="E15:E16"/>
    <mergeCell ref="F15:F16"/>
    <mergeCell ref="G15:G16"/>
  </mergeCells>
  <printOptions horizontalCentered="1"/>
  <pageMargins left="0.19685039370078741" right="0" top="0.51181102362204722" bottom="0.39370078740157483" header="0" footer="0"/>
  <pageSetup paperSize="9" scale="90" orientation="landscape" r:id="rId1"/>
  <headerFooter>
    <oddHeader>&amp;R&amp;A</oddHeader>
    <oddFooter>&amp;C&amp;P</oddFooter>
  </headerFooter>
  <drawing r:id="rId2"/>
  <legacyDrawing r:id="rId3"/>
  <oleObjects>
    <oleObject progId="Word.Document.12" shapeId="15361" r:id="rId4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K118"/>
  <sheetViews>
    <sheetView zoomScaleNormal="100" workbookViewId="0">
      <selection activeCell="M10" sqref="M10"/>
    </sheetView>
  </sheetViews>
  <sheetFormatPr defaultRowHeight="15"/>
  <cols>
    <col min="1" max="1" width="5.5703125" style="1" customWidth="1"/>
    <col min="2" max="2" width="20.28515625" style="1" customWidth="1"/>
    <col min="3" max="3" width="11.7109375" style="1" customWidth="1"/>
    <col min="4" max="4" width="7.7109375" style="2" customWidth="1"/>
    <col min="5" max="5" width="4.7109375" style="2" customWidth="1"/>
    <col min="6" max="6" width="20.7109375" style="1" customWidth="1"/>
    <col min="7" max="8" width="5.7109375" style="1" customWidth="1"/>
    <col min="9" max="9" width="16.85546875" style="1" customWidth="1"/>
    <col min="10" max="10" width="7.28515625" style="1" customWidth="1"/>
    <col min="11" max="11" width="9.140625" style="1" hidden="1" customWidth="1"/>
    <col min="12" max="16384" width="9.140625" style="1"/>
  </cols>
  <sheetData>
    <row r="1" spans="1:10" ht="15.75">
      <c r="A1" s="69"/>
      <c r="F1" s="60" t="s">
        <v>38</v>
      </c>
    </row>
    <row r="2" spans="1:10" ht="15.75">
      <c r="A2"/>
      <c r="F2" s="60" t="s">
        <v>37</v>
      </c>
    </row>
    <row r="3" spans="1:10" ht="15.75">
      <c r="F3" s="68" t="s">
        <v>36</v>
      </c>
    </row>
    <row r="4" spans="1:10" ht="13.5" customHeight="1">
      <c r="F4" s="60"/>
    </row>
    <row r="5" spans="1:10" ht="18.75">
      <c r="F5" s="63" t="s">
        <v>35</v>
      </c>
    </row>
    <row r="6" spans="1:10" ht="18.75">
      <c r="F6" s="63" t="s">
        <v>67</v>
      </c>
    </row>
    <row r="7" spans="1:10" ht="12" customHeight="1">
      <c r="F7" s="65"/>
      <c r="J7" s="66"/>
    </row>
    <row r="8" spans="1:10" ht="18.75">
      <c r="F8" s="67" t="s">
        <v>33</v>
      </c>
      <c r="J8" s="66"/>
    </row>
    <row r="9" spans="1:10">
      <c r="A9" s="55"/>
      <c r="B9" s="55"/>
      <c r="C9" s="55"/>
      <c r="D9" s="65"/>
      <c r="E9" s="65"/>
      <c r="F9" s="57" t="s">
        <v>32</v>
      </c>
      <c r="G9" s="55"/>
      <c r="H9" s="55"/>
      <c r="I9" s="55"/>
      <c r="J9" s="55"/>
    </row>
    <row r="10" spans="1:10" ht="18.75">
      <c r="B10" s="63"/>
      <c r="C10" s="63"/>
      <c r="D10" s="53"/>
      <c r="E10" s="53"/>
      <c r="F10" s="64" t="s">
        <v>69</v>
      </c>
      <c r="G10" s="62"/>
      <c r="H10" s="62"/>
      <c r="I10" s="52"/>
      <c r="J10" s="51"/>
    </row>
    <row r="11" spans="1:10" ht="9.75" customHeight="1">
      <c r="B11" s="63"/>
      <c r="C11" s="63"/>
      <c r="D11" s="53"/>
      <c r="E11" s="53"/>
      <c r="F11" s="63"/>
      <c r="G11" s="62"/>
      <c r="H11" s="62"/>
      <c r="I11" s="52"/>
      <c r="J11" s="51"/>
    </row>
    <row r="12" spans="1:10" ht="18.75">
      <c r="B12" s="63"/>
      <c r="C12" s="63"/>
      <c r="D12" s="53"/>
      <c r="E12" s="53"/>
      <c r="F12" s="63"/>
      <c r="G12" s="62"/>
      <c r="H12" s="62"/>
      <c r="I12" s="52"/>
      <c r="J12" s="51"/>
    </row>
    <row r="13" spans="1:10" ht="18.75">
      <c r="B13" s="63"/>
      <c r="C13" s="63"/>
      <c r="D13" s="53"/>
      <c r="E13" s="53"/>
      <c r="F13" s="63"/>
      <c r="G13" s="62"/>
      <c r="H13" s="62"/>
      <c r="I13" s="52"/>
      <c r="J13" s="51"/>
    </row>
    <row r="14" spans="1:10" ht="20.25" customHeight="1">
      <c r="A14" s="61"/>
      <c r="B14" s="61"/>
      <c r="C14" s="61"/>
      <c r="D14" s="60"/>
      <c r="E14" s="60"/>
      <c r="F14" s="59"/>
      <c r="G14" s="59"/>
      <c r="H14" s="59"/>
      <c r="I14" s="58"/>
      <c r="J14" s="58" t="s">
        <v>30</v>
      </c>
    </row>
    <row r="15" spans="1:10" s="55" customFormat="1" ht="19.5" customHeight="1">
      <c r="A15" s="56"/>
      <c r="B15" s="56"/>
      <c r="C15" s="56"/>
      <c r="D15" s="57"/>
      <c r="E15" s="57"/>
      <c r="F15" s="56"/>
      <c r="G15" s="1"/>
      <c r="H15" s="1"/>
      <c r="I15" s="52" t="s">
        <v>29</v>
      </c>
      <c r="J15" s="91">
        <v>0.77083333333333337</v>
      </c>
    </row>
    <row r="16" spans="1:10" ht="18" customHeight="1">
      <c r="A16" s="54" t="s">
        <v>28</v>
      </c>
      <c r="B16" s="54"/>
      <c r="C16" s="54"/>
      <c r="D16" s="53"/>
      <c r="I16" s="52" t="s">
        <v>27</v>
      </c>
      <c r="J16" s="51"/>
    </row>
    <row r="17" spans="1:11" ht="6" customHeight="1" thickBot="1"/>
    <row r="18" spans="1:11" ht="15.75" thickBot="1">
      <c r="A18" s="48"/>
      <c r="B18" s="50" t="s">
        <v>26</v>
      </c>
      <c r="C18" s="49" t="s">
        <v>25</v>
      </c>
      <c r="D18" s="48" t="s">
        <v>24</v>
      </c>
      <c r="E18" s="48" t="s">
        <v>23</v>
      </c>
      <c r="F18" s="48" t="s">
        <v>22</v>
      </c>
      <c r="G18" s="48" t="s">
        <v>21</v>
      </c>
      <c r="H18" s="48" t="s">
        <v>20</v>
      </c>
      <c r="I18" s="48" t="s">
        <v>19</v>
      </c>
      <c r="J18" s="48" t="s">
        <v>18</v>
      </c>
    </row>
    <row r="19" spans="1:11">
      <c r="A19" s="45"/>
      <c r="B19" s="47" t="s">
        <v>17</v>
      </c>
      <c r="C19" s="47"/>
      <c r="D19" s="46"/>
      <c r="E19" s="46"/>
      <c r="F19" s="45"/>
      <c r="G19" s="45"/>
      <c r="H19" s="45"/>
      <c r="I19" s="45"/>
      <c r="J19" s="45"/>
    </row>
    <row r="20" spans="1:11">
      <c r="A20" s="17">
        <v>1</v>
      </c>
      <c r="B20" s="26" t="str">
        <f>VLOOKUP($K20,'[9]400Ю'!$A$18:$M$87,3,FALSE)</f>
        <v>ЧЕРНЯВСКИЙ</v>
      </c>
      <c r="C20" s="26" t="str">
        <f>VLOOKUP($K20,'[9]400Ю'!$A$18:$M$87,4,FALSE)</f>
        <v>Даниил</v>
      </c>
      <c r="D20" s="27" t="str">
        <f>VLOOKUP($K20,'[9]400Ю'!$A$18:$M$87,5,FALSE)</f>
        <v>22.06.00</v>
      </c>
      <c r="E20" s="27" t="str">
        <f>VLOOKUP($K20,'[9]400Ю'!$A$18:$M$87,6,FALSE)</f>
        <v>III</v>
      </c>
      <c r="F20" s="28" t="str">
        <f>VLOOKUP($K20,'[9]400Ю'!$A$18:$M$87,7,FALSE)</f>
        <v>Калининская ДЮСШ</v>
      </c>
      <c r="G20" s="27">
        <f>VLOOKUP($K20,'[9]400Ю'!$A$18:$M$87,2,FALSE)</f>
        <v>606</v>
      </c>
      <c r="H20" s="11"/>
      <c r="I20" s="42"/>
      <c r="J20" s="42"/>
      <c r="K20" s="1">
        <v>11</v>
      </c>
    </row>
    <row r="21" spans="1:11">
      <c r="A21" s="17">
        <v>2</v>
      </c>
      <c r="B21" s="26" t="str">
        <f>VLOOKUP($K21,'[9]400Ю'!$A$18:$M$87,3,FALSE)</f>
        <v>ЛАРИН</v>
      </c>
      <c r="C21" s="26" t="str">
        <f>VLOOKUP($K21,'[9]400Ю'!$A$18:$M$87,4,FALSE)</f>
        <v>Никита</v>
      </c>
      <c r="D21" s="27" t="str">
        <f>VLOOKUP($K21,'[9]400Ю'!$A$18:$M$87,5,FALSE)</f>
        <v>28.03.01</v>
      </c>
      <c r="E21" s="27" t="str">
        <f>VLOOKUP($K21,'[9]400Ю'!$A$18:$M$87,6,FALSE)</f>
        <v>I</v>
      </c>
      <c r="F21" s="28" t="str">
        <f>VLOOKUP($K21,'[9]400Ю'!$A$18:$M$87,7,FALSE)</f>
        <v>Академия л/а-1</v>
      </c>
      <c r="G21" s="27">
        <f>VLOOKUP($K21,'[9]400Ю'!$A$18:$M$87,2,FALSE)</f>
        <v>409</v>
      </c>
      <c r="H21" s="11"/>
      <c r="I21" s="42"/>
      <c r="J21" s="42"/>
      <c r="K21" s="1">
        <v>12</v>
      </c>
    </row>
    <row r="22" spans="1:11">
      <c r="A22" s="17">
        <v>3</v>
      </c>
      <c r="B22" s="26" t="str">
        <f>VLOOKUP($K22,'[9]400Ю'!$A$18:$M$87,3,FALSE)</f>
        <v>БЕЛИКОВ</v>
      </c>
      <c r="C22" s="26" t="str">
        <f>VLOOKUP($K22,'[9]400Ю'!$A$18:$M$87,4,FALSE)</f>
        <v>Никита</v>
      </c>
      <c r="D22" s="27" t="str">
        <f>VLOOKUP($K22,'[9]400Ю'!$A$18:$M$87,5,FALSE)</f>
        <v>21.01.01</v>
      </c>
      <c r="E22" s="27" t="str">
        <f>VLOOKUP($K22,'[9]400Ю'!$A$18:$M$87,6,FALSE)</f>
        <v>I</v>
      </c>
      <c r="F22" s="28" t="str">
        <f>VLOOKUP($K22,'[9]400Ю'!$A$18:$M$87,7,FALSE)</f>
        <v>ЦФКСиЗ Московского р-на</v>
      </c>
      <c r="G22" s="27">
        <f>VLOOKUP($K22,'[9]400Ю'!$A$18:$M$87,2,FALSE)</f>
        <v>486</v>
      </c>
      <c r="H22" s="11"/>
      <c r="I22" s="42"/>
      <c r="J22" s="42"/>
      <c r="K22" s="1">
        <v>13</v>
      </c>
    </row>
    <row r="23" spans="1:11">
      <c r="A23" s="35">
        <v>4</v>
      </c>
      <c r="B23" s="26" t="str">
        <f>VLOOKUP($K23,'[9]400Ю'!$A$18:$M$87,3,FALSE)</f>
        <v>БАХВАЛОВ</v>
      </c>
      <c r="C23" s="26" t="str">
        <f>VLOOKUP($K23,'[9]400Ю'!$A$18:$M$87,4,FALSE)</f>
        <v>Кирилл</v>
      </c>
      <c r="D23" s="27" t="str">
        <f>VLOOKUP($K23,'[9]400Ю'!$A$18:$M$87,5,FALSE)</f>
        <v>31.08.00</v>
      </c>
      <c r="E23" s="27" t="str">
        <f>VLOOKUP($K23,'[9]400Ю'!$A$18:$M$87,6,FALSE)</f>
        <v>кмс</v>
      </c>
      <c r="F23" s="28" t="str">
        <f>VLOOKUP($K23,'[9]400Ю'!$A$18:$M$87,7,FALSE)</f>
        <v>Выборгская СДЮСШОР-1</v>
      </c>
      <c r="G23" s="27">
        <f>VLOOKUP($K23,'[9]400Ю'!$A$18:$M$87,2,FALSE)</f>
        <v>220</v>
      </c>
      <c r="H23" s="11"/>
      <c r="I23" s="42"/>
      <c r="J23" s="42"/>
      <c r="K23" s="1">
        <v>14</v>
      </c>
    </row>
    <row r="24" spans="1:11">
      <c r="A24" s="35">
        <v>5</v>
      </c>
      <c r="B24" s="26" t="str">
        <f>VLOOKUP($K24,'[9]400Ю'!$A$18:$M$87,3,FALSE)</f>
        <v xml:space="preserve">ПЛАТОНОВ </v>
      </c>
      <c r="C24" s="26" t="str">
        <f>VLOOKUP($K24,'[9]400Ю'!$A$18:$M$87,4,FALSE)</f>
        <v>Егор</v>
      </c>
      <c r="D24" s="27" t="str">
        <f>VLOOKUP($K24,'[9]400Ю'!$A$18:$M$87,5,FALSE)</f>
        <v>10.04.00</v>
      </c>
      <c r="E24" s="27" t="str">
        <f>VLOOKUP($K24,'[9]400Ю'!$A$18:$M$87,6,FALSE)</f>
        <v>I</v>
      </c>
      <c r="F24" s="28" t="str">
        <f>VLOOKUP($K24,'[9]400Ю'!$A$18:$M$87,7,FALSE)</f>
        <v>ДЮСШ "Лидер"</v>
      </c>
      <c r="G24" s="27">
        <f>VLOOKUP($K24,'[9]400Ю'!$A$18:$M$87,2,FALSE)</f>
        <v>626</v>
      </c>
      <c r="H24" s="11"/>
      <c r="I24" s="42"/>
      <c r="J24" s="42"/>
      <c r="K24" s="1">
        <v>15</v>
      </c>
    </row>
    <row r="25" spans="1:11">
      <c r="A25" s="35">
        <v>6</v>
      </c>
      <c r="B25" s="26" t="str">
        <f>VLOOKUP($K25,'[9]400Ю'!$A$18:$M$87,3,FALSE)</f>
        <v>ЧАПЫШЕВ</v>
      </c>
      <c r="C25" s="26" t="str">
        <f>VLOOKUP($K25,'[9]400Ю'!$A$18:$M$87,4,FALSE)</f>
        <v>Илья</v>
      </c>
      <c r="D25" s="27" t="str">
        <f>VLOOKUP($K25,'[9]400Ю'!$A$18:$M$87,5,FALSE)</f>
        <v>05.10.00</v>
      </c>
      <c r="E25" s="27" t="str">
        <f>VLOOKUP($K25,'[9]400Ю'!$A$18:$M$87,6,FALSE)</f>
        <v>I</v>
      </c>
      <c r="F25" s="28" t="str">
        <f>VLOOKUP($K25,'[9]400Ю'!$A$18:$M$87,7,FALSE)</f>
        <v>Выборгская СДЮСШОР-1</v>
      </c>
      <c r="G25" s="27">
        <f>VLOOKUP($K25,'[9]400Ю'!$A$18:$M$87,2,FALSE)</f>
        <v>259</v>
      </c>
      <c r="H25" s="11"/>
      <c r="I25" s="42"/>
      <c r="J25" s="42"/>
      <c r="K25" s="1">
        <v>16</v>
      </c>
    </row>
    <row r="26" spans="1:11">
      <c r="A26" s="17"/>
      <c r="B26" s="34"/>
      <c r="C26" s="34"/>
      <c r="D26" s="33"/>
      <c r="E26" s="44"/>
      <c r="F26" s="28"/>
      <c r="G26" s="27"/>
      <c r="H26" s="11"/>
      <c r="I26" s="42"/>
      <c r="J26" s="42"/>
    </row>
    <row r="27" spans="1:11">
      <c r="A27" s="11"/>
      <c r="B27" s="39" t="s">
        <v>16</v>
      </c>
      <c r="C27" s="39"/>
      <c r="D27" s="35"/>
      <c r="E27" s="35"/>
      <c r="F27" s="28"/>
      <c r="G27" s="43"/>
      <c r="H27" s="11"/>
      <c r="I27" s="42"/>
      <c r="J27" s="42"/>
    </row>
    <row r="28" spans="1:11">
      <c r="A28" s="17">
        <v>1</v>
      </c>
      <c r="B28" s="26" t="str">
        <f>VLOOKUP($K28,'[9]400Ю'!$A$18:$M$87,3,FALSE)</f>
        <v xml:space="preserve">МАСАРСКИЙ </v>
      </c>
      <c r="C28" s="26" t="str">
        <f>VLOOKUP($K28,'[9]400Ю'!$A$18:$M$87,4,FALSE)</f>
        <v>Дмитрий</v>
      </c>
      <c r="D28" s="27" t="str">
        <f>VLOOKUP($K28,'[9]400Ю'!$A$18:$M$87,5,FALSE)</f>
        <v>07.09.01</v>
      </c>
      <c r="E28" s="27" t="str">
        <f>VLOOKUP($K28,'[9]400Ю'!$A$18:$M$87,6,FALSE)</f>
        <v>III</v>
      </c>
      <c r="F28" s="28" t="str">
        <f>VLOOKUP($K28,'[9]400Ю'!$A$18:$M$87,7,FALSE)</f>
        <v>Адмиралтейская СДЮСШОР</v>
      </c>
      <c r="G28" s="27">
        <f>VLOOKUP($K28,'[9]400Ю'!$A$18:$M$87,2,FALSE)</f>
        <v>526</v>
      </c>
      <c r="H28" s="11"/>
      <c r="I28" s="42"/>
      <c r="J28" s="42"/>
      <c r="K28" s="1">
        <v>21</v>
      </c>
    </row>
    <row r="29" spans="1:11">
      <c r="A29" s="17">
        <v>2</v>
      </c>
      <c r="B29" s="26" t="str">
        <f>VLOOKUP($K29,'[9]400Ю'!$A$18:$M$87,3,FALSE)</f>
        <v>ЦИБУЛЬСКИЙ</v>
      </c>
      <c r="C29" s="26" t="str">
        <f>VLOOKUP($K29,'[9]400Ю'!$A$18:$M$87,4,FALSE)</f>
        <v>Даниил</v>
      </c>
      <c r="D29" s="27" t="str">
        <f>VLOOKUP($K29,'[9]400Ю'!$A$18:$M$87,5,FALSE)</f>
        <v>31.10.01</v>
      </c>
      <c r="E29" s="27" t="str">
        <f>VLOOKUP($K29,'[9]400Ю'!$A$18:$M$87,6,FALSE)</f>
        <v>II</v>
      </c>
      <c r="F29" s="28" t="str">
        <f>VLOOKUP($K29,'[9]400Ю'!$A$18:$M$87,7,FALSE)</f>
        <v>Олимпийские надежды</v>
      </c>
      <c r="G29" s="27">
        <f>VLOOKUP($K29,'[9]400Ю'!$A$18:$M$87,2,FALSE)</f>
        <v>309</v>
      </c>
      <c r="H29" s="11"/>
      <c r="I29" s="42"/>
      <c r="J29" s="42"/>
      <c r="K29" s="1">
        <v>22</v>
      </c>
    </row>
    <row r="30" spans="1:11">
      <c r="A30" s="17">
        <v>3</v>
      </c>
      <c r="B30" s="26" t="str">
        <f>VLOOKUP($K30,'[9]400Ю'!$A$18:$M$87,3,FALSE)</f>
        <v>ГОРШКОВ</v>
      </c>
      <c r="C30" s="26" t="str">
        <f>VLOOKUP($K30,'[9]400Ю'!$A$18:$M$87,4,FALSE)</f>
        <v>Александр</v>
      </c>
      <c r="D30" s="27" t="str">
        <f>VLOOKUP($K30,'[9]400Ю'!$A$18:$M$87,5,FALSE)</f>
        <v>04.05.00</v>
      </c>
      <c r="E30" s="27" t="str">
        <f>VLOOKUP($K30,'[9]400Ю'!$A$18:$M$87,6,FALSE)</f>
        <v>II</v>
      </c>
      <c r="F30" s="28" t="str">
        <f>VLOOKUP($K30,'[9]400Ю'!$A$18:$M$87,7,FALSE)</f>
        <v>ЦФКСиЗ Московского р-на</v>
      </c>
      <c r="G30" s="27">
        <f>VLOOKUP($K30,'[9]400Ю'!$A$18:$M$87,2,FALSE)</f>
        <v>456</v>
      </c>
      <c r="H30" s="11"/>
      <c r="I30" s="42"/>
      <c r="J30" s="42"/>
      <c r="K30" s="1">
        <v>23</v>
      </c>
    </row>
    <row r="31" spans="1:11">
      <c r="A31" s="17">
        <v>4</v>
      </c>
      <c r="B31" s="26" t="str">
        <f>VLOOKUP($K31,'[9]400Ю'!$A$18:$M$87,3,FALSE)</f>
        <v>СГИБНЕВ</v>
      </c>
      <c r="C31" s="26" t="str">
        <f>VLOOKUP($K31,'[9]400Ю'!$A$18:$M$87,4,FALSE)</f>
        <v>Алексей</v>
      </c>
      <c r="D31" s="27" t="str">
        <f>VLOOKUP($K31,'[9]400Ю'!$A$18:$M$87,5,FALSE)</f>
        <v>02.08.01</v>
      </c>
      <c r="E31" s="27" t="str">
        <f>VLOOKUP($K31,'[9]400Ю'!$A$18:$M$87,6,FALSE)</f>
        <v>I</v>
      </c>
      <c r="F31" s="28" t="str">
        <f>VLOOKUP($K31,'[9]400Ю'!$A$18:$M$87,7,FALSE)</f>
        <v>ДЮСШ Манеж</v>
      </c>
      <c r="G31" s="27">
        <f>VLOOKUP($K31,'[9]400Ю'!$A$18:$M$87,2,FALSE)</f>
        <v>665</v>
      </c>
      <c r="H31" s="11"/>
      <c r="I31" s="42"/>
      <c r="J31" s="42"/>
      <c r="K31" s="1">
        <v>24</v>
      </c>
    </row>
    <row r="32" spans="1:11">
      <c r="A32" s="17">
        <v>5</v>
      </c>
      <c r="B32" s="26" t="str">
        <f>VLOOKUP($K32,'[9]400Ю'!$A$18:$M$87,3,FALSE)</f>
        <v>ЛУЧАКИН</v>
      </c>
      <c r="C32" s="26" t="str">
        <f>VLOOKUP($K32,'[9]400Ю'!$A$18:$M$87,4,FALSE)</f>
        <v>Сергей</v>
      </c>
      <c r="D32" s="27" t="str">
        <f>VLOOKUP($K32,'[9]400Ю'!$A$18:$M$87,5,FALSE)</f>
        <v>20.04.00</v>
      </c>
      <c r="E32" s="27" t="str">
        <f>VLOOKUP($K32,'[9]400Ю'!$A$18:$M$87,6,FALSE)</f>
        <v>II</v>
      </c>
      <c r="F32" s="28" t="str">
        <f>VLOOKUP($K32,'[9]400Ю'!$A$18:$M$87,7,FALSE)</f>
        <v>Выборгская СДЮСШОР-1</v>
      </c>
      <c r="G32" s="27">
        <f>VLOOKUP($K32,'[9]400Ю'!$A$18:$M$87,2,FALSE)</f>
        <v>222</v>
      </c>
      <c r="H32" s="11"/>
      <c r="I32" s="42"/>
      <c r="J32" s="42"/>
      <c r="K32" s="1">
        <v>25</v>
      </c>
    </row>
    <row r="33" spans="1:11">
      <c r="A33" s="17">
        <v>6</v>
      </c>
      <c r="B33" s="26" t="str">
        <f>VLOOKUP($K33,'[9]400Ю'!$A$18:$M$87,3,FALSE)</f>
        <v>АЛЕКСЕЕВ</v>
      </c>
      <c r="C33" s="26" t="str">
        <f>VLOOKUP($K33,'[9]400Ю'!$A$18:$M$87,4,FALSE)</f>
        <v>Данил</v>
      </c>
      <c r="D33" s="27" t="str">
        <f>VLOOKUP($K33,'[9]400Ю'!$A$18:$M$87,5,FALSE)</f>
        <v>24.09.01</v>
      </c>
      <c r="E33" s="27" t="str">
        <f>VLOOKUP($K33,'[9]400Ю'!$A$18:$M$87,6,FALSE)</f>
        <v>II</v>
      </c>
      <c r="F33" s="28" t="str">
        <f>VLOOKUP($K33,'[9]400Ю'!$A$18:$M$87,7,FALSE)</f>
        <v>Красногвардейская ДЮСШ</v>
      </c>
      <c r="G33" s="27">
        <f>VLOOKUP($K33,'[9]400Ю'!$A$18:$M$87,2,FALSE)</f>
        <v>850</v>
      </c>
      <c r="H33" s="11"/>
      <c r="I33" s="42"/>
      <c r="J33" s="42"/>
      <c r="K33" s="1">
        <v>26</v>
      </c>
    </row>
    <row r="34" spans="1:11">
      <c r="A34" s="17"/>
      <c r="B34" s="34"/>
      <c r="C34" s="34"/>
      <c r="D34" s="33"/>
      <c r="E34" s="32"/>
      <c r="F34" s="28"/>
      <c r="G34" s="27"/>
      <c r="H34" s="11"/>
      <c r="I34" s="42"/>
      <c r="J34" s="42"/>
    </row>
    <row r="35" spans="1:11">
      <c r="A35" s="11"/>
      <c r="B35" s="39" t="s">
        <v>15</v>
      </c>
      <c r="C35" s="39"/>
      <c r="D35" s="35"/>
      <c r="E35" s="35"/>
      <c r="F35" s="28"/>
      <c r="G35" s="43"/>
      <c r="H35" s="11"/>
      <c r="I35" s="42"/>
      <c r="J35" s="42"/>
    </row>
    <row r="36" spans="1:11">
      <c r="A36" s="17">
        <v>1</v>
      </c>
      <c r="B36" s="26" t="str">
        <f>VLOOKUP($K36,'[9]400Ю'!$A$18:$M$87,3,FALSE)</f>
        <v>ФОМИН</v>
      </c>
      <c r="C36" s="26" t="str">
        <f>VLOOKUP($K36,'[9]400Ю'!$A$18:$M$87,4,FALSE)</f>
        <v>Леонид</v>
      </c>
      <c r="D36" s="27" t="str">
        <f>VLOOKUP($K36,'[9]400Ю'!$A$18:$M$87,5,FALSE)</f>
        <v>22.06.01</v>
      </c>
      <c r="E36" s="27" t="str">
        <f>VLOOKUP($K36,'[9]400Ю'!$A$18:$M$87,6,FALSE)</f>
        <v>III</v>
      </c>
      <c r="F36" s="28" t="str">
        <f>VLOOKUP($K36,'[9]400Ю'!$A$18:$M$87,7,FALSE)</f>
        <v>Академия л/а-2</v>
      </c>
      <c r="G36" s="27">
        <f>VLOOKUP($K36,'[9]400Ю'!$A$18:$M$87,2,FALSE)</f>
        <v>407</v>
      </c>
      <c r="H36" s="11"/>
      <c r="I36" s="42"/>
      <c r="J36" s="42"/>
      <c r="K36" s="41">
        <v>31</v>
      </c>
    </row>
    <row r="37" spans="1:11">
      <c r="A37" s="17">
        <v>2</v>
      </c>
      <c r="B37" s="26" t="str">
        <f>VLOOKUP($K37,'[9]400Ю'!$A$18:$M$87,3,FALSE)</f>
        <v>СМАГИН</v>
      </c>
      <c r="C37" s="26" t="str">
        <f>VLOOKUP($K37,'[9]400Ю'!$A$18:$M$87,4,FALSE)</f>
        <v>Игорь</v>
      </c>
      <c r="D37" s="27" t="str">
        <f>VLOOKUP($K37,'[9]400Ю'!$A$18:$M$87,5,FALSE)</f>
        <v>06.08.00</v>
      </c>
      <c r="E37" s="27" t="str">
        <f>VLOOKUP($K37,'[9]400Ю'!$A$18:$M$87,6,FALSE)</f>
        <v>III</v>
      </c>
      <c r="F37" s="28" t="str">
        <f>VLOOKUP($K37,'[9]400Ю'!$A$18:$M$87,7,FALSE)</f>
        <v>ДЮСШ Манеж</v>
      </c>
      <c r="G37" s="27">
        <f>VLOOKUP($K37,'[9]400Ю'!$A$18:$M$87,2,FALSE)</f>
        <v>697</v>
      </c>
      <c r="H37" s="11"/>
      <c r="I37" s="42"/>
      <c r="J37" s="42"/>
      <c r="K37" s="41">
        <v>32</v>
      </c>
    </row>
    <row r="38" spans="1:11">
      <c r="A38" s="17">
        <v>3</v>
      </c>
      <c r="B38" s="26" t="str">
        <f>VLOOKUP($K38,'[9]400Ю'!$A$18:$M$87,3,FALSE)</f>
        <v>БУТ</v>
      </c>
      <c r="C38" s="26" t="str">
        <f>VLOOKUP($K38,'[9]400Ю'!$A$18:$M$87,4,FALSE)</f>
        <v>Антон</v>
      </c>
      <c r="D38" s="27" t="str">
        <f>VLOOKUP($K38,'[9]400Ю'!$A$18:$M$87,5,FALSE)</f>
        <v>25.07.00</v>
      </c>
      <c r="E38" s="27" t="str">
        <f>VLOOKUP($K38,'[9]400Ю'!$A$18:$M$87,6,FALSE)</f>
        <v>II</v>
      </c>
      <c r="F38" s="28" t="str">
        <f>VLOOKUP($K38,'[9]400Ю'!$A$18:$M$87,7,FALSE)</f>
        <v>Невская СДЮСШОР-1</v>
      </c>
      <c r="G38" s="27">
        <f>VLOOKUP($K38,'[9]400Ю'!$A$18:$M$87,2,FALSE)</f>
        <v>934</v>
      </c>
      <c r="H38" s="11"/>
      <c r="I38" s="42"/>
      <c r="J38" s="42"/>
      <c r="K38" s="41">
        <v>33</v>
      </c>
    </row>
    <row r="39" spans="1:11">
      <c r="A39" s="17">
        <v>4</v>
      </c>
      <c r="B39" s="26" t="str">
        <f>VLOOKUP($K39,'[9]400Ю'!$A$18:$M$87,3,FALSE)</f>
        <v xml:space="preserve">ТРОФИМОВ </v>
      </c>
      <c r="C39" s="26" t="str">
        <f>VLOOKUP($K39,'[9]400Ю'!$A$18:$M$87,4,FALSE)</f>
        <v>Дмитрий</v>
      </c>
      <c r="D39" s="27" t="str">
        <f>VLOOKUP($K39,'[9]400Ю'!$A$18:$M$87,5,FALSE)</f>
        <v>14.02.00</v>
      </c>
      <c r="E39" s="27" t="str">
        <f>VLOOKUP($K39,'[9]400Ю'!$A$18:$M$87,6,FALSE)</f>
        <v>III</v>
      </c>
      <c r="F39" s="28" t="str">
        <f>VLOOKUP($K39,'[9]400Ю'!$A$18:$M$87,7,FALSE)</f>
        <v>Кировская СДЮСШОР</v>
      </c>
      <c r="G39" s="27">
        <f>VLOOKUP($K39,'[9]400Ю'!$A$18:$M$87,2,FALSE)</f>
        <v>707</v>
      </c>
      <c r="H39" s="11"/>
      <c r="I39" s="42"/>
      <c r="J39" s="42"/>
      <c r="K39" s="41">
        <v>34</v>
      </c>
    </row>
    <row r="40" spans="1:11">
      <c r="A40" s="17">
        <v>5</v>
      </c>
      <c r="B40" s="26" t="str">
        <f>VLOOKUP($K40,'[9]400Ю'!$A$18:$M$87,3,FALSE)</f>
        <v>ГАВРИЛОВ</v>
      </c>
      <c r="C40" s="26" t="str">
        <f>VLOOKUP($K40,'[9]400Ю'!$A$18:$M$87,4,FALSE)</f>
        <v>Иван</v>
      </c>
      <c r="D40" s="27" t="str">
        <f>VLOOKUP($K40,'[9]400Ю'!$A$18:$M$87,5,FALSE)</f>
        <v>17.12.00</v>
      </c>
      <c r="E40" s="27" t="str">
        <f>VLOOKUP($K40,'[9]400Ю'!$A$18:$M$87,6,FALSE)</f>
        <v>II</v>
      </c>
      <c r="F40" s="28" t="str">
        <f>VLOOKUP($K40,'[9]400Ю'!$A$18:$M$87,7,FALSE)</f>
        <v>Московская СДЮСШОР-1</v>
      </c>
      <c r="G40" s="27">
        <f>VLOOKUP($K40,'[9]400Ю'!$A$18:$M$87,2,FALSE)</f>
        <v>157</v>
      </c>
      <c r="H40" s="11"/>
      <c r="I40" s="42"/>
      <c r="J40" s="42"/>
      <c r="K40" s="41">
        <v>35</v>
      </c>
    </row>
    <row r="41" spans="1:11">
      <c r="A41" s="17">
        <v>6</v>
      </c>
      <c r="B41" s="26" t="str">
        <f>VLOOKUP($K41,'[9]400Ю'!$A$18:$M$87,3,FALSE)</f>
        <v>АНТИПОВ</v>
      </c>
      <c r="C41" s="26" t="str">
        <f>VLOOKUP($K41,'[9]400Ю'!$A$18:$M$87,4,FALSE)</f>
        <v>Максим</v>
      </c>
      <c r="D41" s="27" t="str">
        <f>VLOOKUP($K41,'[9]400Ю'!$A$18:$M$87,5,FALSE)</f>
        <v>27.03.01</v>
      </c>
      <c r="E41" s="27" t="str">
        <f>VLOOKUP($K41,'[9]400Ю'!$A$18:$M$87,6,FALSE)</f>
        <v>II</v>
      </c>
      <c r="F41" s="28" t="str">
        <f>VLOOKUP($K41,'[9]400Ю'!$A$18:$M$87,7,FALSE)</f>
        <v>ЦФКСиЗ Московского р-на</v>
      </c>
      <c r="G41" s="27">
        <f>VLOOKUP($K41,'[9]400Ю'!$A$18:$M$87,2,FALSE)</f>
        <v>495</v>
      </c>
      <c r="H41" s="11"/>
      <c r="I41" s="42"/>
      <c r="J41" s="42"/>
      <c r="K41" s="41">
        <v>36</v>
      </c>
    </row>
    <row r="42" spans="1:11">
      <c r="A42" s="17"/>
      <c r="B42" s="34"/>
      <c r="C42" s="34"/>
      <c r="D42" s="33"/>
      <c r="E42" s="32"/>
      <c r="F42" s="28"/>
      <c r="G42" s="27"/>
      <c r="H42" s="11"/>
      <c r="I42" s="42"/>
      <c r="J42" s="42"/>
    </row>
    <row r="43" spans="1:11">
      <c r="A43" s="17"/>
      <c r="B43" s="39" t="s">
        <v>14</v>
      </c>
      <c r="C43" s="39"/>
      <c r="D43" s="17"/>
      <c r="E43" s="17"/>
      <c r="F43" s="28"/>
      <c r="G43" s="27"/>
      <c r="H43" s="33"/>
      <c r="I43" s="33"/>
      <c r="J43" s="36"/>
    </row>
    <row r="44" spans="1:11">
      <c r="A44" s="17">
        <v>1</v>
      </c>
      <c r="B44" s="26" t="str">
        <f>VLOOKUP($K44,'[9]400Ю'!$A$18:$M$87,3,FALSE)</f>
        <v>ТУЖИЛКОВ</v>
      </c>
      <c r="C44" s="26" t="str">
        <f>VLOOKUP($K44,'[9]400Ю'!$A$18:$M$87,4,FALSE)</f>
        <v>Владислав</v>
      </c>
      <c r="D44" s="27" t="str">
        <f>VLOOKUP($K44,'[9]400Ю'!$A$18:$M$87,5,FALSE)</f>
        <v>19.08.01</v>
      </c>
      <c r="E44" s="27" t="str">
        <f>VLOOKUP($K44,'[9]400Ю'!$A$18:$M$87,6,FALSE)</f>
        <v>III</v>
      </c>
      <c r="F44" s="28" t="str">
        <f>VLOOKUP($K44,'[9]400Ю'!$A$18:$M$87,7,FALSE)</f>
        <v>ДЮСШ Манеж</v>
      </c>
      <c r="G44" s="27">
        <f>VLOOKUP($K44,'[9]400Ю'!$A$18:$M$87,2,FALSE)</f>
        <v>669</v>
      </c>
      <c r="H44" s="33"/>
      <c r="I44" s="33"/>
      <c r="J44" s="36"/>
      <c r="K44" s="41">
        <v>41</v>
      </c>
    </row>
    <row r="45" spans="1:11">
      <c r="A45" s="17">
        <v>2</v>
      </c>
      <c r="B45" s="26" t="str">
        <f>VLOOKUP($K45,'[9]400Ю'!$A$18:$M$87,3,FALSE)</f>
        <v>БОЛДЫРЕВ</v>
      </c>
      <c r="C45" s="26" t="str">
        <f>VLOOKUP($K45,'[9]400Ю'!$A$18:$M$87,4,FALSE)</f>
        <v>Егор</v>
      </c>
      <c r="D45" s="27" t="str">
        <f>VLOOKUP($K45,'[9]400Ю'!$A$18:$M$87,5,FALSE)</f>
        <v>17.03.01</v>
      </c>
      <c r="E45" s="27" t="str">
        <f>VLOOKUP($K45,'[9]400Ю'!$A$18:$M$87,6,FALSE)</f>
        <v>II</v>
      </c>
      <c r="F45" s="28" t="str">
        <f>VLOOKUP($K45,'[9]400Ю'!$A$18:$M$87,7,FALSE)</f>
        <v>Калининская ДЮСШ</v>
      </c>
      <c r="G45" s="27">
        <f>VLOOKUP($K45,'[9]400Ю'!$A$18:$M$87,2,FALSE)</f>
        <v>625</v>
      </c>
      <c r="H45" s="33"/>
      <c r="I45" s="33"/>
      <c r="J45" s="36"/>
      <c r="K45" s="41">
        <v>42</v>
      </c>
    </row>
    <row r="46" spans="1:11">
      <c r="A46" s="17">
        <v>3</v>
      </c>
      <c r="B46" s="26" t="str">
        <f>VLOOKUP($K46,'[9]400Ю'!$A$18:$M$87,3,FALSE)</f>
        <v>КОПТЯЕВ</v>
      </c>
      <c r="C46" s="26" t="str">
        <f>VLOOKUP($K46,'[9]400Ю'!$A$18:$M$87,4,FALSE)</f>
        <v>Алексей</v>
      </c>
      <c r="D46" s="27" t="str">
        <f>VLOOKUP($K46,'[9]400Ю'!$A$18:$M$87,5,FALSE)</f>
        <v>12.10.00</v>
      </c>
      <c r="E46" s="27" t="str">
        <f>VLOOKUP($K46,'[9]400Ю'!$A$18:$M$87,6,FALSE)</f>
        <v>II</v>
      </c>
      <c r="F46" s="28" t="str">
        <f>VLOOKUP($K46,'[9]400Ю'!$A$18:$M$87,7,FALSE)</f>
        <v>Невская СДЮСШОР-1</v>
      </c>
      <c r="G46" s="27">
        <f>VLOOKUP($K46,'[9]400Ю'!$A$18:$M$87,2,FALSE)</f>
        <v>900</v>
      </c>
      <c r="H46" s="33"/>
      <c r="I46" s="33"/>
      <c r="J46" s="36"/>
      <c r="K46" s="41">
        <v>43</v>
      </c>
    </row>
    <row r="47" spans="1:11">
      <c r="A47" s="17">
        <v>4</v>
      </c>
      <c r="B47" s="26" t="str">
        <f>VLOOKUP($K47,'[9]400Ю'!$A$18:$M$87,3,FALSE)</f>
        <v>МИТРОФАНОВ</v>
      </c>
      <c r="C47" s="26" t="str">
        <f>VLOOKUP($K47,'[9]400Ю'!$A$18:$M$87,4,FALSE)</f>
        <v>Александр</v>
      </c>
      <c r="D47" s="27" t="str">
        <f>VLOOKUP($K47,'[9]400Ю'!$A$18:$M$87,5,FALSE)</f>
        <v>06.05.00</v>
      </c>
      <c r="E47" s="27" t="str">
        <f>VLOOKUP($K47,'[9]400Ю'!$A$18:$M$87,6,FALSE)</f>
        <v>II</v>
      </c>
      <c r="F47" s="28" t="str">
        <f>VLOOKUP($K47,'[9]400Ю'!$A$18:$M$87,7,FALSE)</f>
        <v>Академия л/а-1</v>
      </c>
      <c r="G47" s="27">
        <f>VLOOKUP($K47,'[9]400Ю'!$A$18:$M$87,2,FALSE)</f>
        <v>363</v>
      </c>
      <c r="H47" s="33"/>
      <c r="I47" s="33"/>
      <c r="J47" s="10"/>
      <c r="K47" s="41">
        <v>44</v>
      </c>
    </row>
    <row r="48" spans="1:11">
      <c r="A48" s="17">
        <v>5</v>
      </c>
      <c r="B48" s="26" t="str">
        <f>VLOOKUP($K48,'[9]400Ю'!$A$18:$M$87,3,FALSE)</f>
        <v>ПРАВДЮК</v>
      </c>
      <c r="C48" s="26" t="str">
        <f>VLOOKUP($K48,'[9]400Ю'!$A$18:$M$87,4,FALSE)</f>
        <v>Александр</v>
      </c>
      <c r="D48" s="27" t="str">
        <f>VLOOKUP($K48,'[9]400Ю'!$A$18:$M$87,5,FALSE)</f>
        <v>26.09.00</v>
      </c>
      <c r="E48" s="27" t="str">
        <f>VLOOKUP($K48,'[9]400Ю'!$A$18:$M$87,6,FALSE)</f>
        <v>III</v>
      </c>
      <c r="F48" s="28" t="str">
        <f>VLOOKUP($K48,'[9]400Ю'!$A$18:$M$87,7,FALSE)</f>
        <v>Кировская СДЮСШОР</v>
      </c>
      <c r="G48" s="27">
        <f>VLOOKUP($K48,'[9]400Ю'!$A$18:$M$87,2,FALSE)</f>
        <v>729</v>
      </c>
      <c r="H48" s="33"/>
      <c r="I48" s="33"/>
      <c r="J48" s="10"/>
      <c r="K48" s="41">
        <v>45</v>
      </c>
    </row>
    <row r="49" spans="1:11">
      <c r="A49" s="17">
        <v>6</v>
      </c>
      <c r="B49" s="26" t="str">
        <f>VLOOKUP($K49,'[9]400Ю'!$A$18:$M$87,3,FALSE)</f>
        <v>ЛИПКАН</v>
      </c>
      <c r="C49" s="26" t="str">
        <f>VLOOKUP($K49,'[9]400Ю'!$A$18:$M$87,4,FALSE)</f>
        <v>Максим</v>
      </c>
      <c r="D49" s="27" t="str">
        <f>VLOOKUP($K49,'[9]400Ю'!$A$18:$M$87,5,FALSE)</f>
        <v>30.11.01</v>
      </c>
      <c r="E49" s="27" t="str">
        <f>VLOOKUP($K49,'[9]400Ю'!$A$18:$M$87,6,FALSE)</f>
        <v>II</v>
      </c>
      <c r="F49" s="28" t="str">
        <f>VLOOKUP($K49,'[9]400Ю'!$A$18:$M$87,7,FALSE)</f>
        <v>Академия л/а-1</v>
      </c>
      <c r="G49" s="27">
        <f>VLOOKUP($K49,'[9]400Ю'!$A$18:$M$87,2,FALSE)</f>
        <v>427</v>
      </c>
      <c r="H49" s="33"/>
      <c r="I49" s="33"/>
      <c r="J49" s="10"/>
      <c r="K49" s="41">
        <v>46</v>
      </c>
    </row>
    <row r="50" spans="1:11">
      <c r="A50" s="35"/>
      <c r="B50" s="26"/>
      <c r="C50" s="26"/>
      <c r="D50" s="27"/>
      <c r="E50" s="27"/>
      <c r="F50" s="28"/>
      <c r="G50" s="27"/>
      <c r="H50" s="33"/>
      <c r="I50" s="33"/>
      <c r="J50" s="10"/>
      <c r="K50" s="41"/>
    </row>
    <row r="51" spans="1:11" ht="15.75" customHeight="1">
      <c r="A51" s="17"/>
      <c r="B51" s="39" t="s">
        <v>13</v>
      </c>
      <c r="C51" s="39"/>
      <c r="D51" s="17"/>
      <c r="E51" s="40"/>
      <c r="F51" s="28"/>
      <c r="G51" s="27"/>
      <c r="H51" s="33"/>
      <c r="I51" s="33"/>
      <c r="J51" s="36"/>
    </row>
    <row r="52" spans="1:11" ht="15.75" customHeight="1">
      <c r="A52" s="17">
        <v>1</v>
      </c>
      <c r="B52" s="26" t="str">
        <f>VLOOKUP($K52,'[9]400Ю'!$A$18:$M$87,3,FALSE)</f>
        <v>БЕЛЕВИЧ</v>
      </c>
      <c r="C52" s="26" t="str">
        <f>VLOOKUP($K52,'[9]400Ю'!$A$18:$M$87,4,FALSE)</f>
        <v>Иван</v>
      </c>
      <c r="D52" s="27" t="str">
        <f>VLOOKUP($K52,'[9]400Ю'!$A$18:$M$87,5,FALSE)</f>
        <v>09.05.01</v>
      </c>
      <c r="E52" s="27" t="str">
        <f>VLOOKUP($K52,'[9]400Ю'!$A$18:$M$87,6,FALSE)</f>
        <v>1юн</v>
      </c>
      <c r="F52" s="28" t="str">
        <f>VLOOKUP($K52,'[9]400Ю'!$A$18:$M$87,7,FALSE)</f>
        <v>Московская СДЮСШОР-1</v>
      </c>
      <c r="G52" s="27">
        <f>VLOOKUP($K52,'[9]400Ю'!$A$18:$M$87,2,FALSE)</f>
        <v>133</v>
      </c>
      <c r="H52" s="33"/>
      <c r="I52" s="33"/>
      <c r="J52" s="10"/>
      <c r="K52" s="1">
        <v>51</v>
      </c>
    </row>
    <row r="53" spans="1:11" ht="15.75" customHeight="1">
      <c r="A53" s="17">
        <v>2</v>
      </c>
      <c r="B53" s="26" t="str">
        <f>VLOOKUP($K53,'[9]400Ю'!$A$18:$M$87,3,FALSE)</f>
        <v>БОЛЬШАКОВ</v>
      </c>
      <c r="C53" s="26" t="str">
        <f>VLOOKUP($K53,'[9]400Ю'!$A$18:$M$87,4,FALSE)</f>
        <v>Никта</v>
      </c>
      <c r="D53" s="27" t="str">
        <f>VLOOKUP($K53,'[9]400Ю'!$A$18:$M$87,5,FALSE)</f>
        <v>21.12.00</v>
      </c>
      <c r="E53" s="27" t="str">
        <f>VLOOKUP($K53,'[9]400Ю'!$A$18:$M$87,6,FALSE)</f>
        <v>III</v>
      </c>
      <c r="F53" s="28" t="str">
        <f>VLOOKUP($K53,'[9]400Ю'!$A$18:$M$87,7,FALSE)</f>
        <v>Невская СДЮСШОР-2</v>
      </c>
      <c r="G53" s="27">
        <f>VLOOKUP($K53,'[9]400Ю'!$A$18:$M$87,2,FALSE)</f>
        <v>946</v>
      </c>
      <c r="H53" s="33"/>
      <c r="I53" s="33"/>
      <c r="J53" s="10"/>
      <c r="K53" s="1">
        <v>52</v>
      </c>
    </row>
    <row r="54" spans="1:11" ht="15.75" customHeight="1">
      <c r="A54" s="17">
        <v>3</v>
      </c>
      <c r="B54" s="26" t="str">
        <f>VLOOKUP($K54,'[9]400Ю'!$A$18:$M$87,3,FALSE)</f>
        <v>БАБКИН</v>
      </c>
      <c r="C54" s="26" t="str">
        <f>VLOOKUP($K54,'[9]400Ю'!$A$18:$M$87,4,FALSE)</f>
        <v>Михаил</v>
      </c>
      <c r="D54" s="27" t="str">
        <f>VLOOKUP($K54,'[9]400Ю'!$A$18:$M$87,5,FALSE)</f>
        <v>20.02.01</v>
      </c>
      <c r="E54" s="27" t="str">
        <f>VLOOKUP($K54,'[9]400Ю'!$A$18:$M$87,6,FALSE)</f>
        <v>II</v>
      </c>
      <c r="F54" s="28" t="str">
        <f>VLOOKUP($K54,'[9]400Ю'!$A$18:$M$87,7,FALSE)</f>
        <v>Академия л/а-1</v>
      </c>
      <c r="G54" s="27">
        <f>VLOOKUP($K54,'[9]400Ю'!$A$18:$M$87,2,FALSE)</f>
        <v>424</v>
      </c>
      <c r="H54" s="33"/>
      <c r="I54" s="33"/>
      <c r="J54" s="36"/>
      <c r="K54" s="1">
        <v>53</v>
      </c>
    </row>
    <row r="55" spans="1:11" ht="15.75" customHeight="1">
      <c r="A55" s="17">
        <v>4</v>
      </c>
      <c r="B55" s="26" t="str">
        <f>VLOOKUP($K55,'[9]400Ю'!$A$18:$M$87,3,FALSE)</f>
        <v>ПАРАЩЕНКО</v>
      </c>
      <c r="C55" s="26" t="str">
        <f>VLOOKUP($K55,'[9]400Ю'!$A$18:$M$87,4,FALSE)</f>
        <v>Анатолий</v>
      </c>
      <c r="D55" s="27" t="str">
        <f>VLOOKUP($K55,'[9]400Ю'!$A$18:$M$87,5,FALSE)</f>
        <v>18.05.01</v>
      </c>
      <c r="E55" s="27" t="str">
        <f>VLOOKUP($K55,'[9]400Ю'!$A$18:$M$87,6,FALSE)</f>
        <v>II</v>
      </c>
      <c r="F55" s="28" t="str">
        <f>VLOOKUP($K55,'[9]400Ю'!$A$18:$M$87,7,FALSE)</f>
        <v>Невская СДЮСШОР-1</v>
      </c>
      <c r="G55" s="27">
        <f>VLOOKUP($K55,'[9]400Ю'!$A$18:$M$87,2,FALSE)</f>
        <v>962</v>
      </c>
      <c r="H55" s="33"/>
      <c r="I55" s="33"/>
      <c r="J55" s="36"/>
      <c r="K55" s="1">
        <v>54</v>
      </c>
    </row>
    <row r="56" spans="1:11" ht="15.75" customHeight="1">
      <c r="A56" s="17">
        <v>5</v>
      </c>
      <c r="B56" s="26" t="str">
        <f>VLOOKUP($K56,'[9]400Ю'!$A$18:$M$87,3,FALSE)</f>
        <v>ХОХЛОВ</v>
      </c>
      <c r="C56" s="26" t="str">
        <f>VLOOKUP($K56,'[9]400Ю'!$A$18:$M$87,4,FALSE)</f>
        <v>Михаил</v>
      </c>
      <c r="D56" s="27" t="str">
        <f>VLOOKUP($K56,'[9]400Ю'!$A$18:$M$87,5,FALSE)</f>
        <v>02.03.00</v>
      </c>
      <c r="E56" s="27" t="str">
        <f>VLOOKUP($K56,'[9]400Ю'!$A$18:$M$87,6,FALSE)</f>
        <v>II</v>
      </c>
      <c r="F56" s="28" t="str">
        <f>VLOOKUP($K56,'[9]400Ю'!$A$18:$M$87,7,FALSE)</f>
        <v>Выборгская СДЮСШОР-1</v>
      </c>
      <c r="G56" s="27">
        <f>VLOOKUP($K56,'[9]400Ю'!$A$18:$M$87,2,FALSE)</f>
        <v>291</v>
      </c>
      <c r="H56" s="33"/>
      <c r="I56" s="33"/>
      <c r="J56" s="36"/>
      <c r="K56" s="1">
        <v>55</v>
      </c>
    </row>
    <row r="57" spans="1:11" ht="15.75" customHeight="1">
      <c r="A57" s="17">
        <v>6</v>
      </c>
      <c r="B57" s="26" t="str">
        <f>VLOOKUP($K57,'[9]400Ю'!$A$18:$M$87,3,FALSE)</f>
        <v>ЗЕЛЕНКОВ</v>
      </c>
      <c r="C57" s="26" t="str">
        <f>VLOOKUP($K57,'[9]400Ю'!$A$18:$M$87,4,FALSE)</f>
        <v>Даниил</v>
      </c>
      <c r="D57" s="27" t="str">
        <f>VLOOKUP($K57,'[9]400Ю'!$A$18:$M$87,5,FALSE)</f>
        <v>23.06.00</v>
      </c>
      <c r="E57" s="27" t="str">
        <f>VLOOKUP($K57,'[9]400Ю'!$A$18:$M$87,6,FALSE)</f>
        <v>III</v>
      </c>
      <c r="F57" s="28" t="str">
        <f>VLOOKUP($K57,'[9]400Ю'!$A$18:$M$87,7,FALSE)</f>
        <v>Красногвардейская ДЮСШ</v>
      </c>
      <c r="G57" s="27">
        <f>VLOOKUP($K57,'[9]400Ю'!$A$18:$M$87,2,FALSE)</f>
        <v>809</v>
      </c>
      <c r="H57" s="33"/>
      <c r="I57" s="33"/>
      <c r="J57" s="36"/>
      <c r="K57" s="1">
        <v>56</v>
      </c>
    </row>
    <row r="58" spans="1:11" ht="15.75" customHeight="1">
      <c r="A58" s="17"/>
      <c r="B58" s="26"/>
      <c r="C58" s="26"/>
      <c r="D58" s="27"/>
      <c r="E58" s="27"/>
      <c r="F58" s="28"/>
      <c r="G58" s="27"/>
      <c r="H58" s="33"/>
      <c r="I58" s="33"/>
      <c r="J58" s="36"/>
    </row>
    <row r="59" spans="1:11" ht="15.75" customHeight="1">
      <c r="A59" s="35"/>
      <c r="B59" s="26"/>
      <c r="C59" s="26"/>
      <c r="D59" s="27"/>
      <c r="E59" s="27"/>
      <c r="F59" s="28"/>
      <c r="G59" s="27"/>
      <c r="H59" s="33"/>
      <c r="I59" s="33"/>
      <c r="J59" s="36"/>
    </row>
    <row r="60" spans="1:11" ht="15.75" customHeight="1">
      <c r="A60" s="17"/>
      <c r="B60" s="39" t="s">
        <v>12</v>
      </c>
      <c r="C60" s="39"/>
      <c r="D60" s="17"/>
      <c r="E60" s="38"/>
      <c r="F60" s="28"/>
      <c r="G60" s="27"/>
      <c r="H60" s="33"/>
      <c r="I60" s="33"/>
      <c r="J60" s="36"/>
    </row>
    <row r="61" spans="1:11" ht="15.75" customHeight="1">
      <c r="A61" s="17">
        <v>1</v>
      </c>
      <c r="B61" s="26" t="str">
        <f>VLOOKUP($K61,'[9]400Ю'!$A$18:$M$87,3,FALSE)</f>
        <v>ЖУРАВЛЁВ</v>
      </c>
      <c r="C61" s="26" t="str">
        <f>VLOOKUP($K61,'[9]400Ю'!$A$18:$M$87,4,FALSE)</f>
        <v>Александр</v>
      </c>
      <c r="D61" s="27" t="str">
        <f>VLOOKUP($K61,'[9]400Ю'!$A$18:$M$87,5,FALSE)</f>
        <v>22.01.01</v>
      </c>
      <c r="E61" s="27" t="str">
        <f>VLOOKUP($K61,'[9]400Ю'!$A$18:$M$87,6,FALSE)</f>
        <v>1юн</v>
      </c>
      <c r="F61" s="28" t="str">
        <f>VLOOKUP($K61,'[9]400Ю'!$A$18:$M$87,7,FALSE)</f>
        <v>Выборгская СДЮСШОР-2</v>
      </c>
      <c r="G61" s="27">
        <f>VLOOKUP($K61,'[9]400Ю'!$A$18:$M$87,2,FALSE)</f>
        <v>247</v>
      </c>
      <c r="H61" s="33"/>
      <c r="I61" s="33"/>
      <c r="J61" s="36"/>
      <c r="K61" s="1">
        <v>61</v>
      </c>
    </row>
    <row r="62" spans="1:11" ht="15.75" customHeight="1">
      <c r="A62" s="17">
        <v>2</v>
      </c>
      <c r="B62" s="26" t="str">
        <f>VLOOKUP($K62,'[9]400Ю'!$A$18:$M$87,3,FALSE)</f>
        <v>ПЕРЦ</v>
      </c>
      <c r="C62" s="26" t="str">
        <f>VLOOKUP($K62,'[9]400Ю'!$A$18:$M$87,4,FALSE)</f>
        <v>Алексей</v>
      </c>
      <c r="D62" s="27" t="str">
        <f>VLOOKUP($K62,'[9]400Ю'!$A$18:$M$87,5,FALSE)</f>
        <v>14.09.01</v>
      </c>
      <c r="E62" s="27" t="str">
        <f>VLOOKUP($K62,'[9]400Ю'!$A$18:$M$87,6,FALSE)</f>
        <v>III</v>
      </c>
      <c r="F62" s="28" t="str">
        <f>VLOOKUP($K62,'[9]400Ю'!$A$18:$M$87,7,FALSE)</f>
        <v>Невская СДЮСШОР-2</v>
      </c>
      <c r="G62" s="27">
        <f>VLOOKUP($K62,'[9]400Ю'!$A$18:$M$87,2,FALSE)</f>
        <v>931</v>
      </c>
      <c r="H62" s="33"/>
      <c r="I62" s="33"/>
      <c r="J62" s="36"/>
      <c r="K62" s="1">
        <v>62</v>
      </c>
    </row>
    <row r="63" spans="1:11" ht="15.75" customHeight="1">
      <c r="A63" s="17">
        <v>3</v>
      </c>
      <c r="B63" s="26" t="str">
        <f>VLOOKUP($K63,'[9]400Ю'!$A$18:$M$87,3,FALSE)</f>
        <v>ИБРАГИМОВ</v>
      </c>
      <c r="C63" s="26" t="str">
        <f>VLOOKUP($K63,'[9]400Ю'!$A$18:$M$87,4,FALSE)</f>
        <v>Эмиль</v>
      </c>
      <c r="D63" s="27" t="str">
        <f>VLOOKUP($K63,'[9]400Ю'!$A$18:$M$87,5,FALSE)</f>
        <v>28.11.00</v>
      </c>
      <c r="E63" s="27" t="str">
        <f>VLOOKUP($K63,'[9]400Ю'!$A$18:$M$87,6,FALSE)</f>
        <v>II</v>
      </c>
      <c r="F63" s="28" t="str">
        <f>VLOOKUP($K63,'[9]400Ю'!$A$18:$M$87,7,FALSE)</f>
        <v>Академия л/а-1</v>
      </c>
      <c r="G63" s="27">
        <f>VLOOKUP($K63,'[9]400Ю'!$A$18:$M$87,2,FALSE)</f>
        <v>414</v>
      </c>
      <c r="H63" s="33"/>
      <c r="I63" s="33"/>
      <c r="J63" s="36"/>
      <c r="K63" s="1">
        <v>63</v>
      </c>
    </row>
    <row r="64" spans="1:11" ht="15.75" customHeight="1">
      <c r="A64" s="17">
        <v>4</v>
      </c>
      <c r="B64" s="26" t="str">
        <f>VLOOKUP($K64,'[9]400Ю'!$A$18:$M$87,3,FALSE)</f>
        <v>ЧЕРВОННЫХ</v>
      </c>
      <c r="C64" s="26" t="str">
        <f>VLOOKUP($K64,'[9]400Ю'!$A$18:$M$87,4,FALSE)</f>
        <v>Артем</v>
      </c>
      <c r="D64" s="27" t="str">
        <f>VLOOKUP($K64,'[9]400Ю'!$A$18:$M$87,5,FALSE)</f>
        <v>09.09.01</v>
      </c>
      <c r="E64" s="27" t="str">
        <f>VLOOKUP($K64,'[9]400Ю'!$A$18:$M$87,6,FALSE)</f>
        <v>III</v>
      </c>
      <c r="F64" s="28" t="str">
        <f>VLOOKUP($K64,'[9]400Ю'!$A$18:$M$87,7,FALSE)</f>
        <v>ЦФКСиЗ Московского р-на</v>
      </c>
      <c r="G64" s="27">
        <f>VLOOKUP($K64,'[9]400Ю'!$A$18:$M$87,2,FALSE)</f>
        <v>485</v>
      </c>
      <c r="H64" s="33"/>
      <c r="I64" s="33"/>
      <c r="J64" s="36"/>
      <c r="K64" s="1">
        <v>64</v>
      </c>
    </row>
    <row r="65" spans="1:11" ht="15.75" customHeight="1">
      <c r="A65" s="17">
        <v>5</v>
      </c>
      <c r="B65" s="26" t="str">
        <f>VLOOKUP($K65,'[9]400Ю'!$A$18:$M$87,3,FALSE)</f>
        <v>БАЗИЛЕВИЧ</v>
      </c>
      <c r="C65" s="26" t="str">
        <f>VLOOKUP($K65,'[9]400Ю'!$A$18:$M$87,4,FALSE)</f>
        <v>Никита</v>
      </c>
      <c r="D65" s="27" t="str">
        <f>VLOOKUP($K65,'[9]400Ю'!$A$18:$M$87,5,FALSE)</f>
        <v>27.08.00</v>
      </c>
      <c r="E65" s="27" t="str">
        <f>VLOOKUP($K65,'[9]400Ю'!$A$18:$M$87,6,FALSE)</f>
        <v>III</v>
      </c>
      <c r="F65" s="28" t="str">
        <f>VLOOKUP($K65,'[9]400Ю'!$A$18:$M$87,7,FALSE)</f>
        <v>Красногвардейская ДЮСШ</v>
      </c>
      <c r="G65" s="27">
        <f>VLOOKUP($K65,'[9]400Ю'!$A$18:$M$87,2,FALSE)</f>
        <v>844</v>
      </c>
      <c r="H65" s="33"/>
      <c r="I65" s="33"/>
      <c r="J65" s="36"/>
      <c r="K65" s="1">
        <v>65</v>
      </c>
    </row>
    <row r="66" spans="1:11" ht="15.75" customHeight="1">
      <c r="A66" s="17">
        <v>6</v>
      </c>
      <c r="B66" s="26" t="str">
        <f>VLOOKUP($K66,'[9]400Ю'!$A$18:$M$87,3,FALSE)</f>
        <v>СМИРНОВ</v>
      </c>
      <c r="C66" s="26" t="str">
        <f>VLOOKUP($K66,'[9]400Ю'!$A$18:$M$87,4,FALSE)</f>
        <v>Евгений</v>
      </c>
      <c r="D66" s="27" t="str">
        <f>VLOOKUP($K66,'[9]400Ю'!$A$18:$M$87,5,FALSE)</f>
        <v>10.12.01</v>
      </c>
      <c r="E66" s="27" t="str">
        <f>VLOOKUP($K66,'[9]400Ю'!$A$18:$M$87,6,FALSE)</f>
        <v>III</v>
      </c>
      <c r="F66" s="28" t="str">
        <f>VLOOKUP($K66,'[9]400Ю'!$A$18:$M$87,7,FALSE)</f>
        <v>Невская СДЮСШОР-2</v>
      </c>
      <c r="G66" s="27">
        <f>VLOOKUP($K66,'[9]400Ю'!$A$18:$M$87,2,FALSE)</f>
        <v>947</v>
      </c>
      <c r="H66" s="33"/>
      <c r="I66" s="33"/>
      <c r="J66" s="36"/>
      <c r="K66" s="1">
        <v>66</v>
      </c>
    </row>
    <row r="67" spans="1:11" ht="15.75" customHeight="1">
      <c r="A67" s="17"/>
      <c r="B67" s="34"/>
      <c r="C67" s="34"/>
      <c r="D67" s="33"/>
      <c r="E67" s="32"/>
      <c r="F67" s="28"/>
      <c r="G67" s="27"/>
      <c r="H67" s="33"/>
      <c r="I67" s="33"/>
      <c r="J67" s="36"/>
    </row>
    <row r="68" spans="1:11" ht="15.75" customHeight="1">
      <c r="A68" s="17"/>
      <c r="B68" s="31" t="s">
        <v>11</v>
      </c>
      <c r="C68" s="31"/>
      <c r="D68" s="29"/>
      <c r="E68" s="32"/>
      <c r="F68" s="28"/>
      <c r="G68" s="27"/>
      <c r="H68" s="33"/>
      <c r="I68" s="33"/>
      <c r="J68" s="36"/>
    </row>
    <row r="69" spans="1:11" ht="15.75" customHeight="1">
      <c r="A69" s="17">
        <v>1</v>
      </c>
      <c r="B69" s="26" t="str">
        <f>VLOOKUP($K69,'[9]400Ю'!$A$18:$M$87,3,FALSE)</f>
        <v>БАРДОВ</v>
      </c>
      <c r="C69" s="26" t="str">
        <f>VLOOKUP($K69,'[9]400Ю'!$A$18:$M$87,4,FALSE)</f>
        <v>Дмитрий</v>
      </c>
      <c r="D69" s="27" t="str">
        <f>VLOOKUP($K69,'[9]400Ю'!$A$18:$M$87,5,FALSE)</f>
        <v>20.12.01</v>
      </c>
      <c r="E69" s="27" t="str">
        <f>VLOOKUP($K69,'[9]400Ю'!$A$18:$M$87,6,FALSE)</f>
        <v>1юн</v>
      </c>
      <c r="F69" s="28" t="str">
        <f>VLOOKUP($K69,'[9]400Ю'!$A$18:$M$87,7,FALSE)</f>
        <v>Красногвардейская ДЮСШ</v>
      </c>
      <c r="G69" s="27">
        <f>VLOOKUP($K69,'[9]400Ю'!$A$18:$M$87,2,FALSE)</f>
        <v>808</v>
      </c>
      <c r="H69" s="33"/>
      <c r="I69" s="33"/>
      <c r="J69" s="36"/>
      <c r="K69" s="1">
        <v>71</v>
      </c>
    </row>
    <row r="70" spans="1:11" ht="15.75" customHeight="1">
      <c r="A70" s="17">
        <v>2</v>
      </c>
      <c r="B70" s="26" t="str">
        <f>VLOOKUP($K70,'[9]400Ю'!$A$18:$M$87,3,FALSE)</f>
        <v>ЗМУШКО</v>
      </c>
      <c r="C70" s="26" t="str">
        <f>VLOOKUP($K70,'[9]400Ю'!$A$18:$M$87,4,FALSE)</f>
        <v>Данила</v>
      </c>
      <c r="D70" s="27" t="str">
        <f>VLOOKUP($K70,'[9]400Ю'!$A$18:$M$87,5,FALSE)</f>
        <v>15.11.01</v>
      </c>
      <c r="E70" s="27" t="str">
        <f>VLOOKUP($K70,'[9]400Ю'!$A$18:$M$87,6,FALSE)</f>
        <v>III</v>
      </c>
      <c r="F70" s="28" t="str">
        <f>VLOOKUP($K70,'[9]400Ю'!$A$18:$M$87,7,FALSE)</f>
        <v xml:space="preserve">Пушкинская СДЮШОР </v>
      </c>
      <c r="G70" s="27">
        <f>VLOOKUP($K70,'[9]400Ю'!$A$18:$M$87,2,FALSE)</f>
        <v>757</v>
      </c>
      <c r="H70" s="33"/>
      <c r="I70" s="33"/>
      <c r="J70" s="36"/>
      <c r="K70" s="1">
        <v>72</v>
      </c>
    </row>
    <row r="71" spans="1:11" ht="15.75" customHeight="1">
      <c r="A71" s="17">
        <v>3</v>
      </c>
      <c r="B71" s="26" t="str">
        <f>VLOOKUP($K71,'[9]400Ю'!$A$18:$M$87,3,FALSE)</f>
        <v>ГРИГОРЬЕВ</v>
      </c>
      <c r="C71" s="26" t="str">
        <f>VLOOKUP($K71,'[9]400Ю'!$A$18:$M$87,4,FALSE)</f>
        <v>Дмитрий</v>
      </c>
      <c r="D71" s="27" t="str">
        <f>VLOOKUP($K71,'[9]400Ю'!$A$18:$M$87,5,FALSE)</f>
        <v>10.03.01</v>
      </c>
      <c r="E71" s="27" t="str">
        <f>VLOOKUP($K71,'[9]400Ю'!$A$18:$M$87,6,FALSE)</f>
        <v>II</v>
      </c>
      <c r="F71" s="28" t="str">
        <f>VLOOKUP($K71,'[9]400Ю'!$A$18:$M$87,7,FALSE)</f>
        <v>Калининская ДЮСШ</v>
      </c>
      <c r="G71" s="27">
        <f>VLOOKUP($K71,'[9]400Ю'!$A$18:$M$87,2,FALSE)</f>
        <v>618</v>
      </c>
      <c r="H71" s="33"/>
      <c r="I71" s="33"/>
      <c r="J71" s="36"/>
      <c r="K71" s="1">
        <v>73</v>
      </c>
    </row>
    <row r="72" spans="1:11" ht="15.75" customHeight="1">
      <c r="A72" s="17">
        <v>4</v>
      </c>
      <c r="B72" s="26" t="str">
        <f>VLOOKUP($K72,'[9]400Ю'!$A$18:$M$87,3,FALSE)</f>
        <v>ЦАРЯПКИН</v>
      </c>
      <c r="C72" s="26" t="str">
        <f>VLOOKUP($K72,'[9]400Ю'!$A$18:$M$87,4,FALSE)</f>
        <v>Михаил</v>
      </c>
      <c r="D72" s="27" t="str">
        <f>VLOOKUP($K72,'[9]400Ю'!$A$18:$M$87,5,FALSE)</f>
        <v>31.08.01</v>
      </c>
      <c r="E72" s="27" t="str">
        <f>VLOOKUP($K72,'[9]400Ю'!$A$18:$M$87,6,FALSE)</f>
        <v>II</v>
      </c>
      <c r="F72" s="28" t="str">
        <f>VLOOKUP($K72,'[9]400Ю'!$A$18:$M$87,7,FALSE)</f>
        <v>Выборгская СДЮСШОР-1</v>
      </c>
      <c r="G72" s="27">
        <f>VLOOKUP($K72,'[9]400Ю'!$A$18:$M$87,2,FALSE)</f>
        <v>249</v>
      </c>
      <c r="H72" s="33"/>
      <c r="I72" s="33"/>
      <c r="J72" s="36"/>
      <c r="K72" s="1">
        <v>74</v>
      </c>
    </row>
    <row r="73" spans="1:11" ht="15.75" customHeight="1">
      <c r="A73" s="17">
        <v>5</v>
      </c>
      <c r="B73" s="26" t="str">
        <f>VLOOKUP($K73,'[9]400Ю'!$A$18:$M$87,3,FALSE)</f>
        <v>СТЕПАНОВ</v>
      </c>
      <c r="C73" s="26" t="str">
        <f>VLOOKUP($K73,'[9]400Ю'!$A$18:$M$87,4,FALSE)</f>
        <v>Александр</v>
      </c>
      <c r="D73" s="27" t="str">
        <f>VLOOKUP($K73,'[9]400Ю'!$A$18:$M$87,5,FALSE)</f>
        <v>29.11.01</v>
      </c>
      <c r="E73" s="27" t="str">
        <f>VLOOKUP($K73,'[9]400Ю'!$A$18:$M$87,6,FALSE)</f>
        <v>II</v>
      </c>
      <c r="F73" s="28" t="str">
        <f>VLOOKUP($K73,'[9]400Ю'!$A$18:$M$87,7,FALSE)</f>
        <v>Московская СДЮСШОР-1</v>
      </c>
      <c r="G73" s="27">
        <f>VLOOKUP($K73,'[9]400Ю'!$A$18:$M$87,2,FALSE)</f>
        <v>129</v>
      </c>
      <c r="H73" s="33"/>
      <c r="I73" s="33"/>
      <c r="J73" s="36"/>
      <c r="K73" s="1">
        <v>75</v>
      </c>
    </row>
    <row r="74" spans="1:11" ht="15.75" customHeight="1">
      <c r="A74" s="17">
        <v>6</v>
      </c>
      <c r="B74" s="26" t="str">
        <f>VLOOKUP($K74,'[9]400Ю'!$A$18:$M$87,3,FALSE)</f>
        <v>КУПРИЯНЕНКО</v>
      </c>
      <c r="C74" s="26" t="str">
        <f>VLOOKUP($K74,'[9]400Ю'!$A$18:$M$87,4,FALSE)</f>
        <v>Никита</v>
      </c>
      <c r="D74" s="27" t="str">
        <f>VLOOKUP($K74,'[9]400Ю'!$A$18:$M$87,5,FALSE)</f>
        <v>09.06.00</v>
      </c>
      <c r="E74" s="27" t="str">
        <f>VLOOKUP($K74,'[9]400Ю'!$A$18:$M$87,6,FALSE)</f>
        <v>II</v>
      </c>
      <c r="F74" s="28" t="str">
        <f>VLOOKUP($K74,'[9]400Ю'!$A$18:$M$87,7,FALSE)</f>
        <v>Академия л/а-1</v>
      </c>
      <c r="G74" s="27">
        <f>VLOOKUP($K74,'[9]400Ю'!$A$18:$M$87,2,FALSE)</f>
        <v>387</v>
      </c>
      <c r="H74" s="33"/>
      <c r="I74" s="33"/>
      <c r="J74" s="36"/>
      <c r="K74" s="1">
        <v>76</v>
      </c>
    </row>
    <row r="75" spans="1:11" ht="15.75" customHeight="1">
      <c r="A75" s="17"/>
      <c r="B75" s="34"/>
      <c r="C75" s="34"/>
      <c r="D75" s="33"/>
      <c r="E75" s="32"/>
      <c r="F75" s="28"/>
      <c r="G75" s="27"/>
      <c r="H75" s="33"/>
      <c r="I75" s="33"/>
      <c r="J75" s="36"/>
    </row>
    <row r="76" spans="1:11" ht="15.75" customHeight="1">
      <c r="A76" s="17"/>
      <c r="B76" s="31" t="s">
        <v>10</v>
      </c>
      <c r="C76" s="31"/>
      <c r="D76" s="29"/>
      <c r="E76" s="32"/>
      <c r="F76" s="28"/>
      <c r="G76" s="27"/>
      <c r="H76" s="33"/>
      <c r="I76" s="33"/>
      <c r="J76" s="36"/>
    </row>
    <row r="77" spans="1:11" ht="15.75" customHeight="1">
      <c r="A77" s="17">
        <v>1</v>
      </c>
      <c r="B77" s="26" t="str">
        <f>VLOOKUP($K77,'[9]400Ю'!$A$18:$M$87,3,FALSE)</f>
        <v>СТЕБЛЕЦОВ</v>
      </c>
      <c r="C77" s="26" t="str">
        <f>VLOOKUP($K77,'[9]400Ю'!$A$18:$M$87,4,FALSE)</f>
        <v>Владислав</v>
      </c>
      <c r="D77" s="27" t="str">
        <f>VLOOKUP($K77,'[9]400Ю'!$A$18:$M$87,5,FALSE)</f>
        <v>09.03.01</v>
      </c>
      <c r="E77" s="27" t="str">
        <f>VLOOKUP($K77,'[9]400Ю'!$A$18:$M$87,6,FALSE)</f>
        <v>III</v>
      </c>
      <c r="F77" s="28" t="str">
        <f>VLOOKUP($K77,'[9]400Ю'!$A$18:$M$87,7,FALSE)</f>
        <v xml:space="preserve">Пушкинская СДЮШОР </v>
      </c>
      <c r="G77" s="27">
        <f>VLOOKUP($K77,'[9]400Ю'!$A$18:$M$87,2,FALSE)</f>
        <v>756</v>
      </c>
      <c r="H77" s="33"/>
      <c r="I77" s="33"/>
      <c r="J77" s="36"/>
      <c r="K77" s="1">
        <v>81</v>
      </c>
    </row>
    <row r="78" spans="1:11" ht="15.75" customHeight="1">
      <c r="A78" s="17">
        <v>2</v>
      </c>
      <c r="B78" s="26" t="str">
        <f>VLOOKUP($K78,'[9]400Ю'!$A$18:$M$87,3,FALSE)</f>
        <v>МАЛЮТИН</v>
      </c>
      <c r="C78" s="26" t="str">
        <f>VLOOKUP($K78,'[9]400Ю'!$A$18:$M$87,4,FALSE)</f>
        <v>Владислав</v>
      </c>
      <c r="D78" s="27" t="str">
        <f>VLOOKUP($K78,'[9]400Ю'!$A$18:$M$87,5,FALSE)</f>
        <v>21.06.01</v>
      </c>
      <c r="E78" s="27" t="str">
        <f>VLOOKUP($K78,'[9]400Ю'!$A$18:$M$87,6,FALSE)</f>
        <v>III</v>
      </c>
      <c r="F78" s="28" t="str">
        <f>VLOOKUP($K78,'[9]400Ю'!$A$18:$M$87,7,FALSE)</f>
        <v>Московская СДЮСШОР-1</v>
      </c>
      <c r="G78" s="27">
        <f>VLOOKUP($K78,'[9]400Ю'!$A$18:$M$87,2,FALSE)</f>
        <v>175</v>
      </c>
      <c r="H78" s="33"/>
      <c r="I78" s="33"/>
      <c r="J78" s="36"/>
      <c r="K78" s="1">
        <v>82</v>
      </c>
    </row>
    <row r="79" spans="1:11" ht="15.75" customHeight="1">
      <c r="A79" s="17">
        <v>3</v>
      </c>
      <c r="B79" s="26" t="str">
        <f>VLOOKUP($K79,'[9]400Ю'!$A$18:$M$87,3,FALSE)</f>
        <v>КУЗНЕЦОВ</v>
      </c>
      <c r="C79" s="26" t="str">
        <f>VLOOKUP($K79,'[9]400Ю'!$A$18:$M$87,4,FALSE)</f>
        <v>Богдан</v>
      </c>
      <c r="D79" s="27" t="str">
        <f>VLOOKUP($K79,'[9]400Ю'!$A$18:$M$87,5,FALSE)</f>
        <v>22.05.01</v>
      </c>
      <c r="E79" s="27" t="str">
        <f>VLOOKUP($K79,'[9]400Ю'!$A$18:$M$87,6,FALSE)</f>
        <v>III</v>
      </c>
      <c r="F79" s="28" t="str">
        <f>VLOOKUP($K79,'[9]400Ю'!$A$18:$M$87,7,FALSE)</f>
        <v>Красногвардейская ДЮСШ</v>
      </c>
      <c r="G79" s="27">
        <f>VLOOKUP($K79,'[9]400Ю'!$A$18:$M$87,2,FALSE)</f>
        <v>802</v>
      </c>
      <c r="H79" s="33"/>
      <c r="I79" s="33"/>
      <c r="J79" s="36"/>
      <c r="K79" s="1">
        <v>83</v>
      </c>
    </row>
    <row r="80" spans="1:11" ht="15.75" customHeight="1">
      <c r="A80" s="17">
        <v>4</v>
      </c>
      <c r="B80" s="26" t="str">
        <f>VLOOKUP($K80,'[9]400Ю'!$A$18:$M$87,3,FALSE)</f>
        <v xml:space="preserve">БЕЛОЗЕРОВ </v>
      </c>
      <c r="C80" s="26" t="str">
        <f>VLOOKUP($K80,'[9]400Ю'!$A$18:$M$87,4,FALSE)</f>
        <v>Кирилл</v>
      </c>
      <c r="D80" s="27" t="str">
        <f>VLOOKUP($K80,'[9]400Ю'!$A$18:$M$87,5,FALSE)</f>
        <v>04.12.01</v>
      </c>
      <c r="E80" s="27" t="str">
        <f>VLOOKUP($K80,'[9]400Ю'!$A$18:$M$87,6,FALSE)</f>
        <v>II</v>
      </c>
      <c r="F80" s="28" t="str">
        <f>VLOOKUP($K80,'[9]400Ю'!$A$18:$M$87,7,FALSE)</f>
        <v>ЦФКСиЗ Московского р-на</v>
      </c>
      <c r="G80" s="27">
        <f>VLOOKUP($K80,'[9]400Ю'!$A$18:$M$87,2,FALSE)</f>
        <v>454</v>
      </c>
      <c r="H80" s="33"/>
      <c r="I80" s="33"/>
      <c r="J80" s="36"/>
      <c r="K80" s="1">
        <v>84</v>
      </c>
    </row>
    <row r="81" spans="1:11" ht="15.75" customHeight="1">
      <c r="A81" s="17">
        <v>5</v>
      </c>
      <c r="B81" s="26" t="str">
        <f>VLOOKUP($K81,'[9]400Ю'!$A$18:$M$87,3,FALSE)</f>
        <v xml:space="preserve">КНЯЗЕВ </v>
      </c>
      <c r="C81" s="26" t="str">
        <f>VLOOKUP($K81,'[9]400Ю'!$A$18:$M$87,4,FALSE)</f>
        <v>Кирилл</v>
      </c>
      <c r="D81" s="27" t="str">
        <f>VLOOKUP($K81,'[9]400Ю'!$A$18:$M$87,5,FALSE)</f>
        <v>29.08.01</v>
      </c>
      <c r="E81" s="27" t="str">
        <f>VLOOKUP($K81,'[9]400Ю'!$A$18:$M$87,6,FALSE)</f>
        <v>III</v>
      </c>
      <c r="F81" s="28" t="str">
        <f>VLOOKUP($K81,'[9]400Ю'!$A$18:$M$87,7,FALSE)</f>
        <v>Московская СДЮСШОР-1</v>
      </c>
      <c r="G81" s="27">
        <f>VLOOKUP($K81,'[9]400Ю'!$A$18:$M$87,2,FALSE)</f>
        <v>193</v>
      </c>
      <c r="H81" s="33"/>
      <c r="I81" s="33"/>
      <c r="J81" s="36"/>
      <c r="K81" s="1">
        <v>85</v>
      </c>
    </row>
    <row r="82" spans="1:11" ht="15.75" customHeight="1">
      <c r="A82" s="17">
        <v>6</v>
      </c>
      <c r="B82" s="26" t="str">
        <f>VLOOKUP($K82,'[9]400Ю'!$A$18:$M$87,3,FALSE)</f>
        <v>СТРУНКИН</v>
      </c>
      <c r="C82" s="26" t="str">
        <f>VLOOKUP($K82,'[9]400Ю'!$A$18:$M$87,4,FALSE)</f>
        <v>Григорий</v>
      </c>
      <c r="D82" s="27" t="str">
        <f>VLOOKUP($K82,'[9]400Ю'!$A$18:$M$87,5,FALSE)</f>
        <v>25.02.01</v>
      </c>
      <c r="E82" s="27" t="str">
        <f>VLOOKUP($K82,'[9]400Ю'!$A$18:$M$87,6,FALSE)</f>
        <v>II</v>
      </c>
      <c r="F82" s="28" t="str">
        <f>VLOOKUP($K82,'[9]400Ю'!$A$18:$M$87,7,FALSE)</f>
        <v>ДЮСШ "Лидер"</v>
      </c>
      <c r="G82" s="27">
        <f>VLOOKUP($K82,'[9]400Ю'!$A$18:$M$87,2,FALSE)</f>
        <v>647</v>
      </c>
      <c r="H82" s="33"/>
      <c r="I82" s="33"/>
      <c r="J82" s="36"/>
      <c r="K82" s="1">
        <v>86</v>
      </c>
    </row>
    <row r="83" spans="1:11" ht="15.75" customHeight="1">
      <c r="A83" s="17"/>
      <c r="B83" s="37"/>
      <c r="C83" s="37"/>
      <c r="D83" s="33"/>
      <c r="E83" s="17"/>
      <c r="F83" s="28"/>
      <c r="G83" s="27"/>
      <c r="H83" s="33"/>
      <c r="I83" s="33"/>
      <c r="J83" s="36"/>
    </row>
    <row r="84" spans="1:11" ht="15.75" customHeight="1">
      <c r="A84" s="17"/>
      <c r="B84" s="31" t="s">
        <v>9</v>
      </c>
      <c r="C84" s="31"/>
      <c r="D84" s="29"/>
      <c r="E84" s="36"/>
      <c r="F84" s="28"/>
      <c r="G84" s="27"/>
      <c r="H84" s="33"/>
      <c r="I84" s="33"/>
      <c r="J84" s="36"/>
    </row>
    <row r="85" spans="1:11" ht="15.75" customHeight="1">
      <c r="A85" s="35">
        <v>1</v>
      </c>
      <c r="B85" s="26" t="str">
        <f>VLOOKUP($K85,'[9]400Ю'!$A$18:$M$87,3,FALSE)</f>
        <v>ШУРЫГИН</v>
      </c>
      <c r="C85" s="26" t="str">
        <f>VLOOKUP($K85,'[9]400Ю'!$A$18:$M$87,4,FALSE)</f>
        <v>Кирилл</v>
      </c>
      <c r="D85" s="27" t="str">
        <f>VLOOKUP($K85,'[9]400Ю'!$A$18:$M$87,5,FALSE)</f>
        <v>06.12.01</v>
      </c>
      <c r="E85" s="27" t="str">
        <f>VLOOKUP($K85,'[9]400Ю'!$A$18:$M$87,6,FALSE)</f>
        <v>1юн</v>
      </c>
      <c r="F85" s="28" t="str">
        <f>VLOOKUP($K85,'[9]400Ю'!$A$18:$M$87,7,FALSE)</f>
        <v>Олимпийские надежды</v>
      </c>
      <c r="G85" s="27">
        <f>VLOOKUP($K85,'[9]400Ю'!$A$18:$M$87,2,FALSE)</f>
        <v>316</v>
      </c>
      <c r="H85" s="33"/>
      <c r="I85" s="33"/>
      <c r="J85" s="36"/>
      <c r="K85" s="1">
        <v>91</v>
      </c>
    </row>
    <row r="86" spans="1:11" ht="15.75" customHeight="1">
      <c r="A86" s="35">
        <v>2</v>
      </c>
      <c r="B86" s="26" t="str">
        <f>VLOOKUP($K86,'[9]400Ю'!$A$18:$M$87,3,FALSE)</f>
        <v>СУРКОВ</v>
      </c>
      <c r="C86" s="26" t="str">
        <f>VLOOKUP($K86,'[9]400Ю'!$A$18:$M$87,4,FALSE)</f>
        <v>Степан</v>
      </c>
      <c r="D86" s="27" t="str">
        <f>VLOOKUP($K86,'[9]400Ю'!$A$18:$M$87,5,FALSE)</f>
        <v>19.05.01</v>
      </c>
      <c r="E86" s="27" t="str">
        <f>VLOOKUP($K86,'[9]400Ю'!$A$18:$M$87,6,FALSE)</f>
        <v>III</v>
      </c>
      <c r="F86" s="28" t="str">
        <f>VLOOKUP($K86,'[9]400Ю'!$A$18:$M$87,7,FALSE)</f>
        <v>Выборгская СДЮСШОР-1</v>
      </c>
      <c r="G86" s="27">
        <f>VLOOKUP($K86,'[9]400Ю'!$A$18:$M$87,2,FALSE)</f>
        <v>284</v>
      </c>
      <c r="H86" s="33"/>
      <c r="I86" s="33"/>
      <c r="J86" s="36"/>
      <c r="K86" s="1">
        <v>92</v>
      </c>
    </row>
    <row r="87" spans="1:11" ht="15.75" customHeight="1">
      <c r="A87" s="35">
        <v>3</v>
      </c>
      <c r="B87" s="26" t="str">
        <f>VLOOKUP($K87,'[9]400Ю'!$A$18:$M$87,3,FALSE)</f>
        <v>БОГДАНОВ</v>
      </c>
      <c r="C87" s="26" t="str">
        <f>VLOOKUP($K87,'[9]400Ю'!$A$18:$M$87,4,FALSE)</f>
        <v>Александр</v>
      </c>
      <c r="D87" s="27" t="str">
        <f>VLOOKUP($K87,'[9]400Ю'!$A$18:$M$87,5,FALSE)</f>
        <v>29.01.01</v>
      </c>
      <c r="E87" s="27" t="str">
        <f>VLOOKUP($K87,'[9]400Ю'!$A$18:$M$87,6,FALSE)</f>
        <v>III</v>
      </c>
      <c r="F87" s="28" t="str">
        <f>VLOOKUP($K87,'[9]400Ю'!$A$18:$M$87,7,FALSE)</f>
        <v>Московская СДЮСШОР-1</v>
      </c>
      <c r="G87" s="27">
        <f>VLOOKUP($K87,'[9]400Ю'!$A$18:$M$87,2,FALSE)</f>
        <v>162</v>
      </c>
      <c r="H87" s="33"/>
      <c r="I87" s="33"/>
      <c r="J87" s="10"/>
      <c r="K87" s="1">
        <v>93</v>
      </c>
    </row>
    <row r="88" spans="1:11" ht="15.75" customHeight="1">
      <c r="A88" s="35">
        <v>4</v>
      </c>
      <c r="B88" s="26" t="str">
        <f>VLOOKUP($K88,'[9]400Ю'!$A$18:$M$87,3,FALSE)</f>
        <v>ФИЩЕВ</v>
      </c>
      <c r="C88" s="26" t="str">
        <f>VLOOKUP($K88,'[9]400Ю'!$A$18:$M$87,4,FALSE)</f>
        <v>Антон</v>
      </c>
      <c r="D88" s="27" t="str">
        <f>VLOOKUP($K88,'[9]400Ю'!$A$18:$M$87,5,FALSE)</f>
        <v>14.03.00</v>
      </c>
      <c r="E88" s="27" t="str">
        <f>VLOOKUP($K88,'[9]400Ю'!$A$18:$M$87,6,FALSE)</f>
        <v>II</v>
      </c>
      <c r="F88" s="28" t="str">
        <f>VLOOKUP($K88,'[9]400Ю'!$A$18:$M$87,7,FALSE)</f>
        <v xml:space="preserve">В/островская ДЮСШ </v>
      </c>
      <c r="G88" s="27">
        <f>VLOOKUP($K88,'[9]400Ю'!$A$18:$M$87,2,FALSE)</f>
        <v>22</v>
      </c>
      <c r="H88" s="33"/>
      <c r="I88" s="33"/>
      <c r="J88" s="10"/>
      <c r="K88" s="1">
        <v>94</v>
      </c>
    </row>
    <row r="89" spans="1:11" ht="15.75" customHeight="1">
      <c r="A89" s="35">
        <v>5</v>
      </c>
      <c r="B89" s="26" t="str">
        <f>VLOOKUP($K89,'[9]400Ю'!$A$18:$M$87,3,FALSE)</f>
        <v>КУПРИЯНОВ</v>
      </c>
      <c r="C89" s="26" t="str">
        <f>VLOOKUP($K89,'[9]400Ю'!$A$18:$M$87,4,FALSE)</f>
        <v>Александр</v>
      </c>
      <c r="D89" s="27" t="str">
        <f>VLOOKUP($K89,'[9]400Ю'!$A$18:$M$87,5,FALSE)</f>
        <v>08.12.00</v>
      </c>
      <c r="E89" s="27" t="str">
        <f>VLOOKUP($K89,'[9]400Ю'!$A$18:$M$87,6,FALSE)</f>
        <v>II</v>
      </c>
      <c r="F89" s="28" t="str">
        <f>VLOOKUP($K89,'[9]400Ю'!$A$18:$M$87,7,FALSE)</f>
        <v>Олимпийские надежды</v>
      </c>
      <c r="G89" s="27">
        <f>VLOOKUP($K89,'[9]400Ю'!$A$18:$M$87,2,FALSE)</f>
        <v>310</v>
      </c>
      <c r="H89" s="33"/>
      <c r="I89" s="33"/>
      <c r="J89" s="10"/>
      <c r="K89" s="1">
        <v>95</v>
      </c>
    </row>
    <row r="90" spans="1:11" ht="15.75" customHeight="1">
      <c r="A90" s="35">
        <v>6</v>
      </c>
      <c r="B90" s="26" t="str">
        <f>VLOOKUP($K90,'[9]400Ю'!$A$18:$M$87,3,FALSE)</f>
        <v>СОКОЛОВ</v>
      </c>
      <c r="C90" s="26" t="str">
        <f>VLOOKUP($K90,'[9]400Ю'!$A$18:$M$87,4,FALSE)</f>
        <v>Кирилл</v>
      </c>
      <c r="D90" s="27" t="str">
        <f>VLOOKUP($K90,'[9]400Ю'!$A$18:$M$87,5,FALSE)</f>
        <v>07.05.01</v>
      </c>
      <c r="E90" s="27" t="str">
        <f>VLOOKUP($K90,'[9]400Ю'!$A$18:$M$87,6,FALSE)</f>
        <v>III</v>
      </c>
      <c r="F90" s="28" t="str">
        <f>VLOOKUP($K90,'[9]400Ю'!$A$18:$M$87,7,FALSE)</f>
        <v>Московская СДЮСШОР-1</v>
      </c>
      <c r="G90" s="27">
        <f>VLOOKUP($K90,'[9]400Ю'!$A$18:$M$87,2,FALSE)</f>
        <v>137</v>
      </c>
      <c r="H90" s="33"/>
      <c r="I90" s="33"/>
      <c r="J90" s="10"/>
      <c r="K90" s="1">
        <v>96</v>
      </c>
    </row>
    <row r="91" spans="1:11" ht="15.75" customHeight="1">
      <c r="A91" s="17"/>
      <c r="B91" s="34"/>
      <c r="C91" s="34"/>
      <c r="D91" s="33"/>
      <c r="E91" s="32"/>
      <c r="F91" s="28"/>
      <c r="G91" s="27"/>
      <c r="H91" s="11"/>
      <c r="I91" s="11"/>
      <c r="J91" s="10"/>
    </row>
    <row r="92" spans="1:11" ht="15.75" customHeight="1">
      <c r="A92" s="17"/>
      <c r="B92" s="30" t="s">
        <v>8</v>
      </c>
      <c r="C92" s="30"/>
      <c r="D92" s="29"/>
      <c r="E92" s="17"/>
      <c r="F92" s="28"/>
      <c r="G92" s="27"/>
      <c r="H92" s="11"/>
      <c r="I92" s="11"/>
      <c r="J92" s="10"/>
    </row>
    <row r="93" spans="1:11" ht="15.75" customHeight="1">
      <c r="A93" s="17">
        <v>1</v>
      </c>
      <c r="B93" s="26" t="str">
        <f>VLOOKUP($K93,'[9]400Ю'!$A$18:$M$87,3,FALSE)</f>
        <v>КАРАЕВ</v>
      </c>
      <c r="C93" s="26" t="str">
        <f>VLOOKUP($K93,'[9]400Ю'!$A$18:$M$87,4,FALSE)</f>
        <v>Георгий</v>
      </c>
      <c r="D93" s="27" t="str">
        <f>VLOOKUP($K93,'[9]400Ю'!$A$18:$M$87,5,FALSE)</f>
        <v>27.04.01</v>
      </c>
      <c r="E93" s="27" t="str">
        <f>VLOOKUP($K93,'[9]400Ю'!$A$18:$M$87,6,FALSE)</f>
        <v>1юн</v>
      </c>
      <c r="F93" s="28" t="str">
        <f>VLOOKUP($K93,'[9]400Ю'!$A$18:$M$87,7,FALSE)</f>
        <v>Московская СДЮСШОР-1</v>
      </c>
      <c r="G93" s="27">
        <f>VLOOKUP($K93,'[9]400Ю'!$A$18:$M$87,2,FALSE)</f>
        <v>198</v>
      </c>
      <c r="H93" s="11"/>
      <c r="I93" s="11"/>
      <c r="J93" s="10"/>
      <c r="K93" s="1">
        <v>101</v>
      </c>
    </row>
    <row r="94" spans="1:11" ht="15.75" customHeight="1">
      <c r="A94" s="17">
        <v>2</v>
      </c>
      <c r="B94" s="26" t="str">
        <f>VLOOKUP($K94,'[9]400Ю'!$A$18:$M$87,3,FALSE)</f>
        <v>РАССАДИН</v>
      </c>
      <c r="C94" s="26" t="str">
        <f>VLOOKUP($K94,'[9]400Ю'!$A$18:$M$87,4,FALSE)</f>
        <v>Николай</v>
      </c>
      <c r="D94" s="27" t="str">
        <f>VLOOKUP($K94,'[9]400Ю'!$A$18:$M$87,5,FALSE)</f>
        <v>30.05.01</v>
      </c>
      <c r="E94" s="27" t="str">
        <f>VLOOKUP($K94,'[9]400Ю'!$A$18:$M$87,6,FALSE)</f>
        <v>III</v>
      </c>
      <c r="F94" s="28" t="str">
        <f>VLOOKUP($K94,'[9]400Ю'!$A$18:$M$87,7,FALSE)</f>
        <v xml:space="preserve">Пушкинская СДЮШОР </v>
      </c>
      <c r="G94" s="27">
        <f>VLOOKUP($K94,'[9]400Ю'!$A$18:$M$87,2,FALSE)</f>
        <v>772</v>
      </c>
      <c r="H94" s="11"/>
      <c r="I94" s="11"/>
      <c r="J94" s="10"/>
      <c r="K94" s="1">
        <v>102</v>
      </c>
    </row>
    <row r="95" spans="1:11" ht="15.75" customHeight="1">
      <c r="A95" s="17">
        <v>3</v>
      </c>
      <c r="B95" s="26" t="str">
        <f>VLOOKUP($K95,'[9]400Ю'!$A$18:$M$87,3,FALSE)</f>
        <v>КВАСНОЙ</v>
      </c>
      <c r="C95" s="26" t="str">
        <f>VLOOKUP($K95,'[9]400Ю'!$A$18:$M$87,4,FALSE)</f>
        <v>Владислав</v>
      </c>
      <c r="D95" s="27" t="str">
        <f>VLOOKUP($K95,'[9]400Ю'!$A$18:$M$87,5,FALSE)</f>
        <v>12.05.01</v>
      </c>
      <c r="E95" s="27" t="str">
        <f>VLOOKUP($K95,'[9]400Ю'!$A$18:$M$87,6,FALSE)</f>
        <v>III</v>
      </c>
      <c r="F95" s="28" t="str">
        <f>VLOOKUP($K95,'[9]400Ю'!$A$18:$M$87,7,FALSE)</f>
        <v>Красногвардейская ДЮСШ</v>
      </c>
      <c r="G95" s="27">
        <f>VLOOKUP($K95,'[9]400Ю'!$A$18:$M$87,2,FALSE)</f>
        <v>851</v>
      </c>
      <c r="H95" s="11"/>
      <c r="I95" s="21"/>
      <c r="J95" s="11"/>
      <c r="K95" s="1">
        <v>103</v>
      </c>
    </row>
    <row r="96" spans="1:11" ht="15.75" customHeight="1">
      <c r="A96" s="17">
        <v>4</v>
      </c>
      <c r="B96" s="26" t="str">
        <f>VLOOKUP($K96,'[9]400Ю'!$A$18:$M$87,3,FALSE)</f>
        <v>АБРАМОВ</v>
      </c>
      <c r="C96" s="26" t="str">
        <f>VLOOKUP($K96,'[9]400Ю'!$A$18:$M$87,4,FALSE)</f>
        <v>Егор</v>
      </c>
      <c r="D96" s="27" t="str">
        <f>VLOOKUP($K96,'[9]400Ю'!$A$18:$M$87,5,FALSE)</f>
        <v>14.09.00</v>
      </c>
      <c r="E96" s="27" t="str">
        <f>VLOOKUP($K96,'[9]400Ю'!$A$18:$M$87,6,FALSE)</f>
        <v>III</v>
      </c>
      <c r="F96" s="28" t="str">
        <f>VLOOKUP($K96,'[9]400Ю'!$A$18:$M$87,7,FALSE)</f>
        <v>Невская СДЮСШОР-2</v>
      </c>
      <c r="G96" s="27">
        <f>VLOOKUP($K96,'[9]400Ю'!$A$18:$M$87,2,FALSE)</f>
        <v>920</v>
      </c>
      <c r="H96" s="11"/>
      <c r="I96" s="12"/>
      <c r="J96" s="11"/>
      <c r="K96" s="1">
        <v>104</v>
      </c>
    </row>
    <row r="97" spans="1:11" ht="15.75" customHeight="1">
      <c r="A97" s="17">
        <v>5</v>
      </c>
      <c r="B97" s="26" t="str">
        <f>VLOOKUP($K97,'[9]400Ю'!$A$18:$M$87,3,FALSE)</f>
        <v xml:space="preserve">ВАДЮНИН </v>
      </c>
      <c r="C97" s="26" t="str">
        <f>VLOOKUP($K97,'[9]400Ю'!$A$18:$M$87,4,FALSE)</f>
        <v>Егор</v>
      </c>
      <c r="D97" s="27" t="str">
        <f>VLOOKUP($K97,'[9]400Ю'!$A$18:$M$87,5,FALSE)</f>
        <v>26.12.00</v>
      </c>
      <c r="E97" s="27" t="str">
        <f>VLOOKUP($K97,'[9]400Ю'!$A$18:$M$87,6,FALSE)</f>
        <v>III</v>
      </c>
      <c r="F97" s="28" t="str">
        <f>VLOOKUP($K97,'[9]400Ю'!$A$18:$M$87,7,FALSE)</f>
        <v>ДЮСШ "Лидер"</v>
      </c>
      <c r="G97" s="27">
        <f>VLOOKUP($K97,'[9]400Ю'!$A$18:$M$87,2,FALSE)</f>
        <v>642</v>
      </c>
      <c r="H97" s="11"/>
      <c r="I97" s="12"/>
      <c r="J97" s="11"/>
      <c r="K97" s="1">
        <v>105</v>
      </c>
    </row>
    <row r="98" spans="1:11" ht="15.75" customHeight="1">
      <c r="A98" s="17">
        <v>6</v>
      </c>
      <c r="B98" s="26" t="str">
        <f>VLOOKUP($K98,'[9]400Ю'!$A$18:$M$87,3,FALSE)</f>
        <v>КОВАЛЕНКО</v>
      </c>
      <c r="C98" s="26" t="str">
        <f>VLOOKUP($K98,'[9]400Ю'!$A$18:$M$87,4,FALSE)</f>
        <v>Алексей</v>
      </c>
      <c r="D98" s="27" t="str">
        <f>VLOOKUP($K98,'[9]400Ю'!$A$18:$M$87,5,FALSE)</f>
        <v>10.02.00</v>
      </c>
      <c r="E98" s="27" t="str">
        <f>VLOOKUP($K98,'[9]400Ю'!$A$18:$M$87,6,FALSE)</f>
        <v>III</v>
      </c>
      <c r="F98" s="28" t="str">
        <f>VLOOKUP($K98,'[9]400Ю'!$A$18:$M$87,7,FALSE)</f>
        <v>Выборгская СДЮСШОР-2</v>
      </c>
      <c r="G98" s="27">
        <f>VLOOKUP($K98,'[9]400Ю'!$A$18:$M$87,2,FALSE)</f>
        <v>233</v>
      </c>
      <c r="H98" s="11"/>
      <c r="I98" s="12"/>
      <c r="J98" s="11"/>
      <c r="K98" s="1">
        <v>106</v>
      </c>
    </row>
    <row r="99" spans="1:11">
      <c r="A99" s="17"/>
      <c r="B99" s="30" t="s">
        <v>7</v>
      </c>
      <c r="C99" s="30"/>
      <c r="D99" s="29"/>
      <c r="E99" s="17"/>
      <c r="F99" s="28"/>
      <c r="G99" s="27"/>
      <c r="H99" s="11"/>
      <c r="I99" s="11"/>
      <c r="J99" s="10"/>
    </row>
    <row r="100" spans="1:11">
      <c r="A100" s="17">
        <v>1</v>
      </c>
      <c r="B100" s="26"/>
      <c r="C100" s="26"/>
      <c r="D100" s="27"/>
      <c r="E100" s="27"/>
      <c r="F100" s="28"/>
      <c r="G100" s="27"/>
      <c r="H100" s="11"/>
      <c r="I100" s="11"/>
      <c r="J100" s="10"/>
      <c r="K100" s="1">
        <v>111</v>
      </c>
    </row>
    <row r="101" spans="1:11">
      <c r="A101" s="17">
        <v>2</v>
      </c>
      <c r="B101" s="26" t="str">
        <f>VLOOKUP($K101,'[9]400Ю'!$A$18:$M$87,3,FALSE)</f>
        <v xml:space="preserve">АЛЕКСАНДРЁНОК </v>
      </c>
      <c r="C101" s="26" t="str">
        <f>VLOOKUP($K101,'[9]400Ю'!$A$18:$M$87,4,FALSE)</f>
        <v>Андрей</v>
      </c>
      <c r="D101" s="27" t="str">
        <f>VLOOKUP($K101,'[9]400Ю'!$A$18:$M$87,5,FALSE)</f>
        <v>21.08.01</v>
      </c>
      <c r="E101" s="27" t="str">
        <f>VLOOKUP($K101,'[9]400Ю'!$A$18:$M$87,6,FALSE)</f>
        <v>1юн</v>
      </c>
      <c r="F101" s="28" t="str">
        <f>VLOOKUP($K101,'[9]400Ю'!$A$18:$M$87,7,FALSE)</f>
        <v>Красногвардейская ДЮСШ</v>
      </c>
      <c r="G101" s="27">
        <f>VLOOKUP($K101,'[9]400Ю'!$A$18:$M$87,2,FALSE)</f>
        <v>811</v>
      </c>
      <c r="H101" s="11"/>
      <c r="I101" s="11"/>
      <c r="J101" s="10"/>
      <c r="K101" s="1">
        <v>112</v>
      </c>
    </row>
    <row r="102" spans="1:11">
      <c r="A102" s="17">
        <v>3</v>
      </c>
      <c r="B102" s="26" t="str">
        <f>VLOOKUP($K102,'[9]400Ю'!$A$18:$M$87,3,FALSE)</f>
        <v xml:space="preserve">ДОРОЖКО </v>
      </c>
      <c r="C102" s="26" t="str">
        <f>VLOOKUP($K102,'[9]400Ю'!$A$18:$M$87,4,FALSE)</f>
        <v>Денис</v>
      </c>
      <c r="D102" s="27" t="str">
        <f>VLOOKUP($K102,'[9]400Ю'!$A$18:$M$87,5,FALSE)</f>
        <v>18.07.00</v>
      </c>
      <c r="E102" s="27" t="str">
        <f>VLOOKUP($K102,'[9]400Ю'!$A$18:$M$87,6,FALSE)</f>
        <v>II</v>
      </c>
      <c r="F102" s="28" t="str">
        <f>VLOOKUP($K102,'[9]400Ю'!$A$18:$M$87,7,FALSE)</f>
        <v>Адмиралтейская СДЮСШОР</v>
      </c>
      <c r="G102" s="27">
        <f>VLOOKUP($K102,'[9]400Ю'!$A$18:$M$87,2,FALSE)</f>
        <v>501</v>
      </c>
      <c r="H102" s="11"/>
      <c r="I102" s="11"/>
      <c r="J102" s="10"/>
      <c r="K102" s="1">
        <v>113</v>
      </c>
    </row>
    <row r="103" spans="1:11">
      <c r="A103" s="17">
        <v>4</v>
      </c>
      <c r="B103" s="26" t="str">
        <f>VLOOKUP($K103,'[9]400Ю'!$A$18:$M$87,3,FALSE)</f>
        <v xml:space="preserve">ПАВЛЮЧЕНКО </v>
      </c>
      <c r="C103" s="26" t="str">
        <f>VLOOKUP($K103,'[9]400Ю'!$A$18:$M$87,4,FALSE)</f>
        <v>Ростислав</v>
      </c>
      <c r="D103" s="27" t="str">
        <f>VLOOKUP($K103,'[9]400Ю'!$A$18:$M$87,5,FALSE)</f>
        <v>30.08.00</v>
      </c>
      <c r="E103" s="27" t="str">
        <f>VLOOKUP($K103,'[9]400Ю'!$A$18:$M$87,6,FALSE)</f>
        <v>II</v>
      </c>
      <c r="F103" s="28" t="str">
        <f>VLOOKUP($K103,'[9]400Ю'!$A$18:$M$87,7,FALSE)</f>
        <v>Выборгская СДЮСШОР-1</v>
      </c>
      <c r="G103" s="27">
        <f>VLOOKUP($K103,'[9]400Ю'!$A$18:$M$87,2,FALSE)</f>
        <v>286</v>
      </c>
      <c r="H103" s="11"/>
      <c r="I103" s="11"/>
      <c r="J103" s="10"/>
      <c r="K103" s="1">
        <v>114</v>
      </c>
    </row>
    <row r="104" spans="1:11">
      <c r="A104" s="17">
        <v>5</v>
      </c>
      <c r="B104" s="26" t="str">
        <f>VLOOKUP($K104,'[9]400Ю'!$A$18:$M$87,3,FALSE)</f>
        <v>МАКСИМОВ</v>
      </c>
      <c r="C104" s="26" t="str">
        <f>VLOOKUP($K104,'[9]400Ю'!$A$18:$M$87,4,FALSE)</f>
        <v>Михаил</v>
      </c>
      <c r="D104" s="27" t="str">
        <f>VLOOKUP($K104,'[9]400Ю'!$A$18:$M$87,5,FALSE)</f>
        <v>23.11.01</v>
      </c>
      <c r="E104" s="27" t="str">
        <f>VLOOKUP($K104,'[9]400Ю'!$A$18:$M$87,6,FALSE)</f>
        <v>2юн</v>
      </c>
      <c r="F104" s="28" t="str">
        <f>VLOOKUP($K104,'[9]400Ю'!$A$18:$M$87,7,FALSE)</f>
        <v>Московская СДЮСШОР-1</v>
      </c>
      <c r="G104" s="27">
        <f>VLOOKUP($K104,'[9]400Ю'!$A$18:$M$87,2,FALSE)</f>
        <v>167</v>
      </c>
      <c r="H104" s="11"/>
      <c r="I104" s="11"/>
      <c r="J104" s="10"/>
      <c r="K104" s="1">
        <v>115</v>
      </c>
    </row>
    <row r="105" spans="1:11">
      <c r="A105" s="17">
        <v>6</v>
      </c>
      <c r="B105" s="26" t="str">
        <f>VLOOKUP($K105,'[9]400Ю'!$A$18:$M$87,3,FALSE)</f>
        <v>ЗАЛОГИН</v>
      </c>
      <c r="C105" s="26" t="str">
        <f>VLOOKUP($K105,'[9]400Ю'!$A$18:$M$87,4,FALSE)</f>
        <v>Владимир</v>
      </c>
      <c r="D105" s="27" t="str">
        <f>VLOOKUP($K105,'[9]400Ю'!$A$18:$M$87,5,FALSE)</f>
        <v>31.10.01</v>
      </c>
      <c r="E105" s="27" t="str">
        <f>VLOOKUP($K105,'[9]400Ю'!$A$18:$M$87,6,FALSE)</f>
        <v>III</v>
      </c>
      <c r="F105" s="28" t="str">
        <f>VLOOKUP($K105,'[9]400Ю'!$A$18:$M$87,7,FALSE)</f>
        <v xml:space="preserve">Пушкинская СДЮШОР </v>
      </c>
      <c r="G105" s="27">
        <f>VLOOKUP($K105,'[9]400Ю'!$A$18:$M$87,2,FALSE)</f>
        <v>760</v>
      </c>
      <c r="H105" s="11"/>
      <c r="I105" s="11"/>
      <c r="J105" s="10"/>
      <c r="K105" s="1">
        <v>116</v>
      </c>
    </row>
    <row r="106" spans="1:11">
      <c r="A106" s="17"/>
      <c r="B106" s="27" t="s">
        <v>68</v>
      </c>
      <c r="C106" s="26"/>
      <c r="D106" s="27"/>
      <c r="E106" s="27"/>
      <c r="F106" s="28"/>
      <c r="G106" s="27"/>
      <c r="H106" s="11"/>
      <c r="I106" s="11"/>
      <c r="J106" s="10"/>
    </row>
    <row r="107" spans="1:11">
      <c r="A107" s="17">
        <v>1</v>
      </c>
      <c r="B107" s="26"/>
      <c r="C107" s="26"/>
      <c r="D107" s="27"/>
      <c r="E107" s="27"/>
      <c r="F107" s="28"/>
      <c r="G107" s="27"/>
      <c r="H107" s="11"/>
      <c r="I107" s="11"/>
      <c r="J107" s="10"/>
      <c r="K107" s="1">
        <v>121</v>
      </c>
    </row>
    <row r="108" spans="1:11">
      <c r="A108" s="17">
        <v>2</v>
      </c>
      <c r="B108" s="26" t="str">
        <f>VLOOKUP($K108,'[9]400Ю'!$A$18:$M$87,3,FALSE)</f>
        <v>ЧАМАРА</v>
      </c>
      <c r="C108" s="26" t="str">
        <f>VLOOKUP($K108,'[9]400Ю'!$A$18:$M$87,4,FALSE)</f>
        <v>Никита</v>
      </c>
      <c r="D108" s="27" t="str">
        <f>VLOOKUP($K108,'[9]400Ю'!$A$18:$M$87,5,FALSE)</f>
        <v>16.02.01</v>
      </c>
      <c r="E108" s="27" t="str">
        <f>VLOOKUP($K108,'[9]400Ю'!$A$18:$M$87,6,FALSE)</f>
        <v>1юн</v>
      </c>
      <c r="F108" s="28" t="str">
        <f>VLOOKUP($K108,'[9]400Ю'!$A$18:$M$87,7,FALSE)</f>
        <v>ДЮСШ Манеж</v>
      </c>
      <c r="G108" s="27">
        <f>VLOOKUP($K108,'[9]400Ю'!$A$18:$M$87,2,FALSE)</f>
        <v>693</v>
      </c>
      <c r="H108" s="11"/>
      <c r="I108" s="11"/>
      <c r="J108" s="10"/>
      <c r="K108" s="1">
        <v>122</v>
      </c>
    </row>
    <row r="109" spans="1:11">
      <c r="A109" s="17">
        <v>3</v>
      </c>
      <c r="B109" s="26" t="str">
        <f>VLOOKUP($K109,'[9]400Ю'!$A$18:$M$87,3,FALSE)</f>
        <v xml:space="preserve">ШЕРЕМЕТЬЕВ </v>
      </c>
      <c r="C109" s="26" t="str">
        <f>VLOOKUP($K109,'[9]400Ю'!$A$18:$M$87,4,FALSE)</f>
        <v>Максим</v>
      </c>
      <c r="D109" s="27" t="str">
        <f>VLOOKUP($K109,'[9]400Ю'!$A$18:$M$87,5,FALSE)</f>
        <v>12.11.01</v>
      </c>
      <c r="E109" s="27" t="str">
        <f>VLOOKUP($K109,'[9]400Ю'!$A$18:$M$87,6,FALSE)</f>
        <v>III</v>
      </c>
      <c r="F109" s="28" t="str">
        <f>VLOOKUP($K109,'[9]400Ю'!$A$18:$M$87,7,FALSE)</f>
        <v>Красногвардейская ДЮСШ</v>
      </c>
      <c r="G109" s="27">
        <f>VLOOKUP($K109,'[9]400Ю'!$A$18:$M$87,2,FALSE)</f>
        <v>879</v>
      </c>
      <c r="H109" s="11"/>
      <c r="I109" s="11"/>
      <c r="J109" s="10"/>
      <c r="K109" s="1">
        <v>123</v>
      </c>
    </row>
    <row r="110" spans="1:11">
      <c r="A110" s="17">
        <v>4</v>
      </c>
      <c r="B110" s="26" t="str">
        <f>VLOOKUP($K110,'[9]400Ю'!$A$18:$M$87,3,FALSE)</f>
        <v>ДУБРОВСКИЙ</v>
      </c>
      <c r="C110" s="26" t="str">
        <f>VLOOKUP($K110,'[9]400Ю'!$A$18:$M$87,4,FALSE)</f>
        <v>Даниил</v>
      </c>
      <c r="D110" s="27" t="str">
        <f>VLOOKUP($K110,'[9]400Ю'!$A$18:$M$87,5,FALSE)</f>
        <v>15.04.01</v>
      </c>
      <c r="E110" s="27" t="str">
        <f>VLOOKUP($K110,'[9]400Ю'!$A$18:$M$87,6,FALSE)</f>
        <v>III</v>
      </c>
      <c r="F110" s="28" t="str">
        <f>VLOOKUP($K110,'[9]400Ю'!$A$18:$M$87,7,FALSE)</f>
        <v>Академия л/а-1</v>
      </c>
      <c r="G110" s="27">
        <f>VLOOKUP($K110,'[9]400Ю'!$A$18:$M$87,2,FALSE)</f>
        <v>367</v>
      </c>
      <c r="H110" s="11"/>
      <c r="I110" s="11"/>
      <c r="J110" s="10"/>
      <c r="K110" s="1">
        <v>124</v>
      </c>
    </row>
    <row r="111" spans="1:11">
      <c r="A111" s="17">
        <v>5</v>
      </c>
      <c r="B111" s="26" t="str">
        <f>VLOOKUP($K111,'[9]400Ю'!$A$18:$M$87,3,FALSE)</f>
        <v>БЛАШНИКОВ</v>
      </c>
      <c r="C111" s="26" t="str">
        <f>VLOOKUP($K111,'[9]400Ю'!$A$18:$M$87,4,FALSE)</f>
        <v>Егор</v>
      </c>
      <c r="D111" s="27" t="str">
        <f>VLOOKUP($K111,'[9]400Ю'!$A$18:$M$87,5,FALSE)</f>
        <v>01.09.01</v>
      </c>
      <c r="E111" s="27" t="str">
        <f>VLOOKUP($K111,'[9]400Ю'!$A$18:$M$87,6,FALSE)</f>
        <v>III</v>
      </c>
      <c r="F111" s="28" t="str">
        <f>VLOOKUP($K111,'[9]400Ю'!$A$18:$M$87,7,FALSE)</f>
        <v>Невская СДЮСШОР-2</v>
      </c>
      <c r="G111" s="27">
        <f>VLOOKUP($K111,'[9]400Ю'!$A$18:$M$87,2,FALSE)</f>
        <v>938</v>
      </c>
      <c r="H111" s="11"/>
      <c r="I111" s="11"/>
      <c r="J111" s="10"/>
      <c r="K111" s="1">
        <v>125</v>
      </c>
    </row>
    <row r="112" spans="1:11">
      <c r="A112" s="17">
        <v>6</v>
      </c>
      <c r="B112" s="26" t="str">
        <f>VLOOKUP($K112,'[9]400Ю'!$A$18:$M$87,3,FALSE)</f>
        <v>БОРИСОВ</v>
      </c>
      <c r="C112" s="26" t="str">
        <f>VLOOKUP($K112,'[9]400Ю'!$A$18:$M$87,4,FALSE)</f>
        <v>Владислав</v>
      </c>
      <c r="D112" s="27" t="str">
        <f>VLOOKUP($K112,'[9]400Ю'!$A$18:$M$87,5,FALSE)</f>
        <v>27.11.01</v>
      </c>
      <c r="E112" s="27" t="str">
        <f>VLOOKUP($K112,'[9]400Ю'!$A$18:$M$87,6,FALSE)</f>
        <v>II</v>
      </c>
      <c r="F112" s="28" t="str">
        <f>VLOOKUP($K112,'[9]400Ю'!$A$18:$M$87,7,FALSE)</f>
        <v>Академия л/а-2</v>
      </c>
      <c r="G112" s="27">
        <f>VLOOKUP($K112,'[9]400Ю'!$A$18:$M$87,2,FALSE)</f>
        <v>377</v>
      </c>
      <c r="H112" s="11"/>
      <c r="I112" s="11"/>
      <c r="J112" s="10"/>
      <c r="K112" s="1">
        <v>126</v>
      </c>
    </row>
    <row r="113" spans="1:10">
      <c r="A113" s="17"/>
      <c r="B113" s="26"/>
      <c r="C113" s="26"/>
      <c r="D113" s="27"/>
      <c r="E113" s="27"/>
      <c r="F113" s="28"/>
      <c r="G113" s="27"/>
      <c r="H113" s="11"/>
      <c r="I113" s="11"/>
      <c r="J113" s="10"/>
    </row>
    <row r="114" spans="1:10">
      <c r="A114" s="17"/>
      <c r="B114" s="26" t="s">
        <v>6</v>
      </c>
      <c r="C114" s="25"/>
      <c r="D114" s="24"/>
      <c r="E114" s="23"/>
      <c r="F114" s="22"/>
      <c r="G114" s="13" t="s">
        <v>5</v>
      </c>
      <c r="H114" s="21"/>
      <c r="I114" s="11"/>
      <c r="J114" s="10"/>
    </row>
    <row r="115" spans="1:10">
      <c r="A115" s="17"/>
      <c r="B115" s="16" t="s">
        <v>4</v>
      </c>
      <c r="C115" s="16"/>
      <c r="D115" s="20"/>
      <c r="E115" s="19"/>
      <c r="F115" s="18"/>
      <c r="G115" s="13"/>
      <c r="H115" s="12"/>
      <c r="I115" s="11"/>
      <c r="J115" s="10"/>
    </row>
    <row r="116" spans="1:10">
      <c r="A116" s="17"/>
      <c r="B116" s="16" t="s">
        <v>3</v>
      </c>
      <c r="C116" s="16"/>
      <c r="D116" s="15"/>
      <c r="E116" s="15"/>
      <c r="F116" s="14"/>
      <c r="G116" s="13" t="s">
        <v>2</v>
      </c>
      <c r="H116" s="12"/>
      <c r="I116" s="11"/>
      <c r="J116" s="10"/>
    </row>
    <row r="117" spans="1:10">
      <c r="A117" s="17"/>
      <c r="B117" s="16" t="s">
        <v>1</v>
      </c>
      <c r="C117" s="16"/>
      <c r="D117" s="15"/>
      <c r="E117" s="15"/>
      <c r="F117" s="14"/>
      <c r="G117" s="13" t="s">
        <v>0</v>
      </c>
      <c r="H117" s="12"/>
      <c r="I117" s="11"/>
      <c r="J117" s="10"/>
    </row>
    <row r="118" spans="1:10">
      <c r="A118" s="5"/>
      <c r="B118" s="9"/>
      <c r="C118" s="9"/>
      <c r="D118" s="8"/>
      <c r="E118" s="7"/>
      <c r="F118" s="6"/>
      <c r="G118" s="5"/>
      <c r="H118" s="4"/>
      <c r="I118" s="4"/>
      <c r="J118" s="3"/>
    </row>
  </sheetData>
  <pageMargins left="0.59055118110236227" right="0" top="0.39370078740157483" bottom="0.19685039370078741" header="0" footer="0"/>
  <pageSetup paperSize="9" scale="90" orientation="portrait" r:id="rId1"/>
  <headerFooter>
    <oddHeader>&amp;R&amp;A</oddHeader>
    <oddFooter>&amp;C&amp;P</oddFooter>
  </headerFooter>
  <legacyDrawing r:id="rId2"/>
  <oleObjects>
    <oleObject progId="Word.Picture.8" shapeId="16385" r:id="rId3"/>
    <oleObject progId="Word.Document.12" shapeId="16386" r:id="rId4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L56"/>
  <sheetViews>
    <sheetView workbookViewId="0">
      <selection activeCell="D108" sqref="D108"/>
    </sheetView>
  </sheetViews>
  <sheetFormatPr defaultRowHeight="15"/>
  <cols>
    <col min="1" max="1" width="5.5703125" style="1" customWidth="1"/>
    <col min="2" max="2" width="16.7109375" style="1" customWidth="1"/>
    <col min="3" max="3" width="13.7109375" style="1" customWidth="1"/>
    <col min="4" max="4" width="7.7109375" style="2" customWidth="1"/>
    <col min="5" max="5" width="4.7109375" style="65" customWidth="1"/>
    <col min="6" max="6" width="21.7109375" style="1" customWidth="1"/>
    <col min="7" max="7" width="6.7109375" style="65" customWidth="1"/>
    <col min="8" max="8" width="6.7109375" style="1" customWidth="1"/>
    <col min="9" max="9" width="16.85546875" style="1" customWidth="1"/>
    <col min="10" max="10" width="7.42578125" style="1" customWidth="1"/>
    <col min="11" max="11" width="0" style="1" hidden="1" customWidth="1"/>
    <col min="12" max="256" width="9.140625" style="1"/>
    <col min="257" max="257" width="5.5703125" style="1" customWidth="1"/>
    <col min="258" max="258" width="27.7109375" style="1" customWidth="1"/>
    <col min="259" max="259" width="4.5703125" style="1" customWidth="1"/>
    <col min="260" max="260" width="4.7109375" style="1" customWidth="1"/>
    <col min="261" max="261" width="21.7109375" style="1" customWidth="1"/>
    <col min="262" max="263" width="6.7109375" style="1" customWidth="1"/>
    <col min="264" max="264" width="18.7109375" style="1" customWidth="1"/>
    <col min="265" max="265" width="8.7109375" style="1" customWidth="1"/>
    <col min="266" max="266" width="0" style="1" hidden="1" customWidth="1"/>
    <col min="267" max="512" width="9.140625" style="1"/>
    <col min="513" max="513" width="5.5703125" style="1" customWidth="1"/>
    <col min="514" max="514" width="27.7109375" style="1" customWidth="1"/>
    <col min="515" max="515" width="4.5703125" style="1" customWidth="1"/>
    <col min="516" max="516" width="4.7109375" style="1" customWidth="1"/>
    <col min="517" max="517" width="21.7109375" style="1" customWidth="1"/>
    <col min="518" max="519" width="6.7109375" style="1" customWidth="1"/>
    <col min="520" max="520" width="18.7109375" style="1" customWidth="1"/>
    <col min="521" max="521" width="8.7109375" style="1" customWidth="1"/>
    <col min="522" max="522" width="0" style="1" hidden="1" customWidth="1"/>
    <col min="523" max="768" width="9.140625" style="1"/>
    <col min="769" max="769" width="5.5703125" style="1" customWidth="1"/>
    <col min="770" max="770" width="27.7109375" style="1" customWidth="1"/>
    <col min="771" max="771" width="4.5703125" style="1" customWidth="1"/>
    <col min="772" max="772" width="4.7109375" style="1" customWidth="1"/>
    <col min="773" max="773" width="21.7109375" style="1" customWidth="1"/>
    <col min="774" max="775" width="6.7109375" style="1" customWidth="1"/>
    <col min="776" max="776" width="18.7109375" style="1" customWidth="1"/>
    <col min="777" max="777" width="8.7109375" style="1" customWidth="1"/>
    <col min="778" max="778" width="0" style="1" hidden="1" customWidth="1"/>
    <col min="779" max="1024" width="9.140625" style="1"/>
    <col min="1025" max="1025" width="5.5703125" style="1" customWidth="1"/>
    <col min="1026" max="1026" width="27.7109375" style="1" customWidth="1"/>
    <col min="1027" max="1027" width="4.5703125" style="1" customWidth="1"/>
    <col min="1028" max="1028" width="4.7109375" style="1" customWidth="1"/>
    <col min="1029" max="1029" width="21.7109375" style="1" customWidth="1"/>
    <col min="1030" max="1031" width="6.7109375" style="1" customWidth="1"/>
    <col min="1032" max="1032" width="18.7109375" style="1" customWidth="1"/>
    <col min="1033" max="1033" width="8.7109375" style="1" customWidth="1"/>
    <col min="1034" max="1034" width="0" style="1" hidden="1" customWidth="1"/>
    <col min="1035" max="1280" width="9.140625" style="1"/>
    <col min="1281" max="1281" width="5.5703125" style="1" customWidth="1"/>
    <col min="1282" max="1282" width="27.7109375" style="1" customWidth="1"/>
    <col min="1283" max="1283" width="4.5703125" style="1" customWidth="1"/>
    <col min="1284" max="1284" width="4.7109375" style="1" customWidth="1"/>
    <col min="1285" max="1285" width="21.7109375" style="1" customWidth="1"/>
    <col min="1286" max="1287" width="6.7109375" style="1" customWidth="1"/>
    <col min="1288" max="1288" width="18.7109375" style="1" customWidth="1"/>
    <col min="1289" max="1289" width="8.7109375" style="1" customWidth="1"/>
    <col min="1290" max="1290" width="0" style="1" hidden="1" customWidth="1"/>
    <col min="1291" max="1536" width="9.140625" style="1"/>
    <col min="1537" max="1537" width="5.5703125" style="1" customWidth="1"/>
    <col min="1538" max="1538" width="27.7109375" style="1" customWidth="1"/>
    <col min="1539" max="1539" width="4.5703125" style="1" customWidth="1"/>
    <col min="1540" max="1540" width="4.7109375" style="1" customWidth="1"/>
    <col min="1541" max="1541" width="21.7109375" style="1" customWidth="1"/>
    <col min="1542" max="1543" width="6.7109375" style="1" customWidth="1"/>
    <col min="1544" max="1544" width="18.7109375" style="1" customWidth="1"/>
    <col min="1545" max="1545" width="8.7109375" style="1" customWidth="1"/>
    <col min="1546" max="1546" width="0" style="1" hidden="1" customWidth="1"/>
    <col min="1547" max="1792" width="9.140625" style="1"/>
    <col min="1793" max="1793" width="5.5703125" style="1" customWidth="1"/>
    <col min="1794" max="1794" width="27.7109375" style="1" customWidth="1"/>
    <col min="1795" max="1795" width="4.5703125" style="1" customWidth="1"/>
    <col min="1796" max="1796" width="4.7109375" style="1" customWidth="1"/>
    <col min="1797" max="1797" width="21.7109375" style="1" customWidth="1"/>
    <col min="1798" max="1799" width="6.7109375" style="1" customWidth="1"/>
    <col min="1800" max="1800" width="18.7109375" style="1" customWidth="1"/>
    <col min="1801" max="1801" width="8.7109375" style="1" customWidth="1"/>
    <col min="1802" max="1802" width="0" style="1" hidden="1" customWidth="1"/>
    <col min="1803" max="2048" width="9.140625" style="1"/>
    <col min="2049" max="2049" width="5.5703125" style="1" customWidth="1"/>
    <col min="2050" max="2050" width="27.7109375" style="1" customWidth="1"/>
    <col min="2051" max="2051" width="4.5703125" style="1" customWidth="1"/>
    <col min="2052" max="2052" width="4.7109375" style="1" customWidth="1"/>
    <col min="2053" max="2053" width="21.7109375" style="1" customWidth="1"/>
    <col min="2054" max="2055" width="6.7109375" style="1" customWidth="1"/>
    <col min="2056" max="2056" width="18.7109375" style="1" customWidth="1"/>
    <col min="2057" max="2057" width="8.7109375" style="1" customWidth="1"/>
    <col min="2058" max="2058" width="0" style="1" hidden="1" customWidth="1"/>
    <col min="2059" max="2304" width="9.140625" style="1"/>
    <col min="2305" max="2305" width="5.5703125" style="1" customWidth="1"/>
    <col min="2306" max="2306" width="27.7109375" style="1" customWidth="1"/>
    <col min="2307" max="2307" width="4.5703125" style="1" customWidth="1"/>
    <col min="2308" max="2308" width="4.7109375" style="1" customWidth="1"/>
    <col min="2309" max="2309" width="21.7109375" style="1" customWidth="1"/>
    <col min="2310" max="2311" width="6.7109375" style="1" customWidth="1"/>
    <col min="2312" max="2312" width="18.7109375" style="1" customWidth="1"/>
    <col min="2313" max="2313" width="8.7109375" style="1" customWidth="1"/>
    <col min="2314" max="2314" width="0" style="1" hidden="1" customWidth="1"/>
    <col min="2315" max="2560" width="9.140625" style="1"/>
    <col min="2561" max="2561" width="5.5703125" style="1" customWidth="1"/>
    <col min="2562" max="2562" width="27.7109375" style="1" customWidth="1"/>
    <col min="2563" max="2563" width="4.5703125" style="1" customWidth="1"/>
    <col min="2564" max="2564" width="4.7109375" style="1" customWidth="1"/>
    <col min="2565" max="2565" width="21.7109375" style="1" customWidth="1"/>
    <col min="2566" max="2567" width="6.7109375" style="1" customWidth="1"/>
    <col min="2568" max="2568" width="18.7109375" style="1" customWidth="1"/>
    <col min="2569" max="2569" width="8.7109375" style="1" customWidth="1"/>
    <col min="2570" max="2570" width="0" style="1" hidden="1" customWidth="1"/>
    <col min="2571" max="2816" width="9.140625" style="1"/>
    <col min="2817" max="2817" width="5.5703125" style="1" customWidth="1"/>
    <col min="2818" max="2818" width="27.7109375" style="1" customWidth="1"/>
    <col min="2819" max="2819" width="4.5703125" style="1" customWidth="1"/>
    <col min="2820" max="2820" width="4.7109375" style="1" customWidth="1"/>
    <col min="2821" max="2821" width="21.7109375" style="1" customWidth="1"/>
    <col min="2822" max="2823" width="6.7109375" style="1" customWidth="1"/>
    <col min="2824" max="2824" width="18.7109375" style="1" customWidth="1"/>
    <col min="2825" max="2825" width="8.7109375" style="1" customWidth="1"/>
    <col min="2826" max="2826" width="0" style="1" hidden="1" customWidth="1"/>
    <col min="2827" max="3072" width="9.140625" style="1"/>
    <col min="3073" max="3073" width="5.5703125" style="1" customWidth="1"/>
    <col min="3074" max="3074" width="27.7109375" style="1" customWidth="1"/>
    <col min="3075" max="3075" width="4.5703125" style="1" customWidth="1"/>
    <col min="3076" max="3076" width="4.7109375" style="1" customWidth="1"/>
    <col min="3077" max="3077" width="21.7109375" style="1" customWidth="1"/>
    <col min="3078" max="3079" width="6.7109375" style="1" customWidth="1"/>
    <col min="3080" max="3080" width="18.7109375" style="1" customWidth="1"/>
    <col min="3081" max="3081" width="8.7109375" style="1" customWidth="1"/>
    <col min="3082" max="3082" width="0" style="1" hidden="1" customWidth="1"/>
    <col min="3083" max="3328" width="9.140625" style="1"/>
    <col min="3329" max="3329" width="5.5703125" style="1" customWidth="1"/>
    <col min="3330" max="3330" width="27.7109375" style="1" customWidth="1"/>
    <col min="3331" max="3331" width="4.5703125" style="1" customWidth="1"/>
    <col min="3332" max="3332" width="4.7109375" style="1" customWidth="1"/>
    <col min="3333" max="3333" width="21.7109375" style="1" customWidth="1"/>
    <col min="3334" max="3335" width="6.7109375" style="1" customWidth="1"/>
    <col min="3336" max="3336" width="18.7109375" style="1" customWidth="1"/>
    <col min="3337" max="3337" width="8.7109375" style="1" customWidth="1"/>
    <col min="3338" max="3338" width="0" style="1" hidden="1" customWidth="1"/>
    <col min="3339" max="3584" width="9.140625" style="1"/>
    <col min="3585" max="3585" width="5.5703125" style="1" customWidth="1"/>
    <col min="3586" max="3586" width="27.7109375" style="1" customWidth="1"/>
    <col min="3587" max="3587" width="4.5703125" style="1" customWidth="1"/>
    <col min="3588" max="3588" width="4.7109375" style="1" customWidth="1"/>
    <col min="3589" max="3589" width="21.7109375" style="1" customWidth="1"/>
    <col min="3590" max="3591" width="6.7109375" style="1" customWidth="1"/>
    <col min="3592" max="3592" width="18.7109375" style="1" customWidth="1"/>
    <col min="3593" max="3593" width="8.7109375" style="1" customWidth="1"/>
    <col min="3594" max="3594" width="0" style="1" hidden="1" customWidth="1"/>
    <col min="3595" max="3840" width="9.140625" style="1"/>
    <col min="3841" max="3841" width="5.5703125" style="1" customWidth="1"/>
    <col min="3842" max="3842" width="27.7109375" style="1" customWidth="1"/>
    <col min="3843" max="3843" width="4.5703125" style="1" customWidth="1"/>
    <col min="3844" max="3844" width="4.7109375" style="1" customWidth="1"/>
    <col min="3845" max="3845" width="21.7109375" style="1" customWidth="1"/>
    <col min="3846" max="3847" width="6.7109375" style="1" customWidth="1"/>
    <col min="3848" max="3848" width="18.7109375" style="1" customWidth="1"/>
    <col min="3849" max="3849" width="8.7109375" style="1" customWidth="1"/>
    <col min="3850" max="3850" width="0" style="1" hidden="1" customWidth="1"/>
    <col min="3851" max="4096" width="9.140625" style="1"/>
    <col min="4097" max="4097" width="5.5703125" style="1" customWidth="1"/>
    <col min="4098" max="4098" width="27.7109375" style="1" customWidth="1"/>
    <col min="4099" max="4099" width="4.5703125" style="1" customWidth="1"/>
    <col min="4100" max="4100" width="4.7109375" style="1" customWidth="1"/>
    <col min="4101" max="4101" width="21.7109375" style="1" customWidth="1"/>
    <col min="4102" max="4103" width="6.7109375" style="1" customWidth="1"/>
    <col min="4104" max="4104" width="18.7109375" style="1" customWidth="1"/>
    <col min="4105" max="4105" width="8.7109375" style="1" customWidth="1"/>
    <col min="4106" max="4106" width="0" style="1" hidden="1" customWidth="1"/>
    <col min="4107" max="4352" width="9.140625" style="1"/>
    <col min="4353" max="4353" width="5.5703125" style="1" customWidth="1"/>
    <col min="4354" max="4354" width="27.7109375" style="1" customWidth="1"/>
    <col min="4355" max="4355" width="4.5703125" style="1" customWidth="1"/>
    <col min="4356" max="4356" width="4.7109375" style="1" customWidth="1"/>
    <col min="4357" max="4357" width="21.7109375" style="1" customWidth="1"/>
    <col min="4358" max="4359" width="6.7109375" style="1" customWidth="1"/>
    <col min="4360" max="4360" width="18.7109375" style="1" customWidth="1"/>
    <col min="4361" max="4361" width="8.7109375" style="1" customWidth="1"/>
    <col min="4362" max="4362" width="0" style="1" hidden="1" customWidth="1"/>
    <col min="4363" max="4608" width="9.140625" style="1"/>
    <col min="4609" max="4609" width="5.5703125" style="1" customWidth="1"/>
    <col min="4610" max="4610" width="27.7109375" style="1" customWidth="1"/>
    <col min="4611" max="4611" width="4.5703125" style="1" customWidth="1"/>
    <col min="4612" max="4612" width="4.7109375" style="1" customWidth="1"/>
    <col min="4613" max="4613" width="21.7109375" style="1" customWidth="1"/>
    <col min="4614" max="4615" width="6.7109375" style="1" customWidth="1"/>
    <col min="4616" max="4616" width="18.7109375" style="1" customWidth="1"/>
    <col min="4617" max="4617" width="8.7109375" style="1" customWidth="1"/>
    <col min="4618" max="4618" width="0" style="1" hidden="1" customWidth="1"/>
    <col min="4619" max="4864" width="9.140625" style="1"/>
    <col min="4865" max="4865" width="5.5703125" style="1" customWidth="1"/>
    <col min="4866" max="4866" width="27.7109375" style="1" customWidth="1"/>
    <col min="4867" max="4867" width="4.5703125" style="1" customWidth="1"/>
    <col min="4868" max="4868" width="4.7109375" style="1" customWidth="1"/>
    <col min="4869" max="4869" width="21.7109375" style="1" customWidth="1"/>
    <col min="4870" max="4871" width="6.7109375" style="1" customWidth="1"/>
    <col min="4872" max="4872" width="18.7109375" style="1" customWidth="1"/>
    <col min="4873" max="4873" width="8.7109375" style="1" customWidth="1"/>
    <col min="4874" max="4874" width="0" style="1" hidden="1" customWidth="1"/>
    <col min="4875" max="5120" width="9.140625" style="1"/>
    <col min="5121" max="5121" width="5.5703125" style="1" customWidth="1"/>
    <col min="5122" max="5122" width="27.7109375" style="1" customWidth="1"/>
    <col min="5123" max="5123" width="4.5703125" style="1" customWidth="1"/>
    <col min="5124" max="5124" width="4.7109375" style="1" customWidth="1"/>
    <col min="5125" max="5125" width="21.7109375" style="1" customWidth="1"/>
    <col min="5126" max="5127" width="6.7109375" style="1" customWidth="1"/>
    <col min="5128" max="5128" width="18.7109375" style="1" customWidth="1"/>
    <col min="5129" max="5129" width="8.7109375" style="1" customWidth="1"/>
    <col min="5130" max="5130" width="0" style="1" hidden="1" customWidth="1"/>
    <col min="5131" max="5376" width="9.140625" style="1"/>
    <col min="5377" max="5377" width="5.5703125" style="1" customWidth="1"/>
    <col min="5378" max="5378" width="27.7109375" style="1" customWidth="1"/>
    <col min="5379" max="5379" width="4.5703125" style="1" customWidth="1"/>
    <col min="5380" max="5380" width="4.7109375" style="1" customWidth="1"/>
    <col min="5381" max="5381" width="21.7109375" style="1" customWidth="1"/>
    <col min="5382" max="5383" width="6.7109375" style="1" customWidth="1"/>
    <col min="5384" max="5384" width="18.7109375" style="1" customWidth="1"/>
    <col min="5385" max="5385" width="8.7109375" style="1" customWidth="1"/>
    <col min="5386" max="5386" width="0" style="1" hidden="1" customWidth="1"/>
    <col min="5387" max="5632" width="9.140625" style="1"/>
    <col min="5633" max="5633" width="5.5703125" style="1" customWidth="1"/>
    <col min="5634" max="5634" width="27.7109375" style="1" customWidth="1"/>
    <col min="5635" max="5635" width="4.5703125" style="1" customWidth="1"/>
    <col min="5636" max="5636" width="4.7109375" style="1" customWidth="1"/>
    <col min="5637" max="5637" width="21.7109375" style="1" customWidth="1"/>
    <col min="5638" max="5639" width="6.7109375" style="1" customWidth="1"/>
    <col min="5640" max="5640" width="18.7109375" style="1" customWidth="1"/>
    <col min="5641" max="5641" width="8.7109375" style="1" customWidth="1"/>
    <col min="5642" max="5642" width="0" style="1" hidden="1" customWidth="1"/>
    <col min="5643" max="5888" width="9.140625" style="1"/>
    <col min="5889" max="5889" width="5.5703125" style="1" customWidth="1"/>
    <col min="5890" max="5890" width="27.7109375" style="1" customWidth="1"/>
    <col min="5891" max="5891" width="4.5703125" style="1" customWidth="1"/>
    <col min="5892" max="5892" width="4.7109375" style="1" customWidth="1"/>
    <col min="5893" max="5893" width="21.7109375" style="1" customWidth="1"/>
    <col min="5894" max="5895" width="6.7109375" style="1" customWidth="1"/>
    <col min="5896" max="5896" width="18.7109375" style="1" customWidth="1"/>
    <col min="5897" max="5897" width="8.7109375" style="1" customWidth="1"/>
    <col min="5898" max="5898" width="0" style="1" hidden="1" customWidth="1"/>
    <col min="5899" max="6144" width="9.140625" style="1"/>
    <col min="6145" max="6145" width="5.5703125" style="1" customWidth="1"/>
    <col min="6146" max="6146" width="27.7109375" style="1" customWidth="1"/>
    <col min="6147" max="6147" width="4.5703125" style="1" customWidth="1"/>
    <col min="6148" max="6148" width="4.7109375" style="1" customWidth="1"/>
    <col min="6149" max="6149" width="21.7109375" style="1" customWidth="1"/>
    <col min="6150" max="6151" width="6.7109375" style="1" customWidth="1"/>
    <col min="6152" max="6152" width="18.7109375" style="1" customWidth="1"/>
    <col min="6153" max="6153" width="8.7109375" style="1" customWidth="1"/>
    <col min="6154" max="6154" width="0" style="1" hidden="1" customWidth="1"/>
    <col min="6155" max="6400" width="9.140625" style="1"/>
    <col min="6401" max="6401" width="5.5703125" style="1" customWidth="1"/>
    <col min="6402" max="6402" width="27.7109375" style="1" customWidth="1"/>
    <col min="6403" max="6403" width="4.5703125" style="1" customWidth="1"/>
    <col min="6404" max="6404" width="4.7109375" style="1" customWidth="1"/>
    <col min="6405" max="6405" width="21.7109375" style="1" customWidth="1"/>
    <col min="6406" max="6407" width="6.7109375" style="1" customWidth="1"/>
    <col min="6408" max="6408" width="18.7109375" style="1" customWidth="1"/>
    <col min="6409" max="6409" width="8.7109375" style="1" customWidth="1"/>
    <col min="6410" max="6410" width="0" style="1" hidden="1" customWidth="1"/>
    <col min="6411" max="6656" width="9.140625" style="1"/>
    <col min="6657" max="6657" width="5.5703125" style="1" customWidth="1"/>
    <col min="6658" max="6658" width="27.7109375" style="1" customWidth="1"/>
    <col min="6659" max="6659" width="4.5703125" style="1" customWidth="1"/>
    <col min="6660" max="6660" width="4.7109375" style="1" customWidth="1"/>
    <col min="6661" max="6661" width="21.7109375" style="1" customWidth="1"/>
    <col min="6662" max="6663" width="6.7109375" style="1" customWidth="1"/>
    <col min="6664" max="6664" width="18.7109375" style="1" customWidth="1"/>
    <col min="6665" max="6665" width="8.7109375" style="1" customWidth="1"/>
    <col min="6666" max="6666" width="0" style="1" hidden="1" customWidth="1"/>
    <col min="6667" max="6912" width="9.140625" style="1"/>
    <col min="6913" max="6913" width="5.5703125" style="1" customWidth="1"/>
    <col min="6914" max="6914" width="27.7109375" style="1" customWidth="1"/>
    <col min="6915" max="6915" width="4.5703125" style="1" customWidth="1"/>
    <col min="6916" max="6916" width="4.7109375" style="1" customWidth="1"/>
    <col min="6917" max="6917" width="21.7109375" style="1" customWidth="1"/>
    <col min="6918" max="6919" width="6.7109375" style="1" customWidth="1"/>
    <col min="6920" max="6920" width="18.7109375" style="1" customWidth="1"/>
    <col min="6921" max="6921" width="8.7109375" style="1" customWidth="1"/>
    <col min="6922" max="6922" width="0" style="1" hidden="1" customWidth="1"/>
    <col min="6923" max="7168" width="9.140625" style="1"/>
    <col min="7169" max="7169" width="5.5703125" style="1" customWidth="1"/>
    <col min="7170" max="7170" width="27.7109375" style="1" customWidth="1"/>
    <col min="7171" max="7171" width="4.5703125" style="1" customWidth="1"/>
    <col min="7172" max="7172" width="4.7109375" style="1" customWidth="1"/>
    <col min="7173" max="7173" width="21.7109375" style="1" customWidth="1"/>
    <col min="7174" max="7175" width="6.7109375" style="1" customWidth="1"/>
    <col min="7176" max="7176" width="18.7109375" style="1" customWidth="1"/>
    <col min="7177" max="7177" width="8.7109375" style="1" customWidth="1"/>
    <col min="7178" max="7178" width="0" style="1" hidden="1" customWidth="1"/>
    <col min="7179" max="7424" width="9.140625" style="1"/>
    <col min="7425" max="7425" width="5.5703125" style="1" customWidth="1"/>
    <col min="7426" max="7426" width="27.7109375" style="1" customWidth="1"/>
    <col min="7427" max="7427" width="4.5703125" style="1" customWidth="1"/>
    <col min="7428" max="7428" width="4.7109375" style="1" customWidth="1"/>
    <col min="7429" max="7429" width="21.7109375" style="1" customWidth="1"/>
    <col min="7430" max="7431" width="6.7109375" style="1" customWidth="1"/>
    <col min="7432" max="7432" width="18.7109375" style="1" customWidth="1"/>
    <col min="7433" max="7433" width="8.7109375" style="1" customWidth="1"/>
    <col min="7434" max="7434" width="0" style="1" hidden="1" customWidth="1"/>
    <col min="7435" max="7680" width="9.140625" style="1"/>
    <col min="7681" max="7681" width="5.5703125" style="1" customWidth="1"/>
    <col min="7682" max="7682" width="27.7109375" style="1" customWidth="1"/>
    <col min="7683" max="7683" width="4.5703125" style="1" customWidth="1"/>
    <col min="7684" max="7684" width="4.7109375" style="1" customWidth="1"/>
    <col min="7685" max="7685" width="21.7109375" style="1" customWidth="1"/>
    <col min="7686" max="7687" width="6.7109375" style="1" customWidth="1"/>
    <col min="7688" max="7688" width="18.7109375" style="1" customWidth="1"/>
    <col min="7689" max="7689" width="8.7109375" style="1" customWidth="1"/>
    <col min="7690" max="7690" width="0" style="1" hidden="1" customWidth="1"/>
    <col min="7691" max="7936" width="9.140625" style="1"/>
    <col min="7937" max="7937" width="5.5703125" style="1" customWidth="1"/>
    <col min="7938" max="7938" width="27.7109375" style="1" customWidth="1"/>
    <col min="7939" max="7939" width="4.5703125" style="1" customWidth="1"/>
    <col min="7940" max="7940" width="4.7109375" style="1" customWidth="1"/>
    <col min="7941" max="7941" width="21.7109375" style="1" customWidth="1"/>
    <col min="7942" max="7943" width="6.7109375" style="1" customWidth="1"/>
    <col min="7944" max="7944" width="18.7109375" style="1" customWidth="1"/>
    <col min="7945" max="7945" width="8.7109375" style="1" customWidth="1"/>
    <col min="7946" max="7946" width="0" style="1" hidden="1" customWidth="1"/>
    <col min="7947" max="8192" width="9.140625" style="1"/>
    <col min="8193" max="8193" width="5.5703125" style="1" customWidth="1"/>
    <col min="8194" max="8194" width="27.7109375" style="1" customWidth="1"/>
    <col min="8195" max="8195" width="4.5703125" style="1" customWidth="1"/>
    <col min="8196" max="8196" width="4.7109375" style="1" customWidth="1"/>
    <col min="8197" max="8197" width="21.7109375" style="1" customWidth="1"/>
    <col min="8198" max="8199" width="6.7109375" style="1" customWidth="1"/>
    <col min="8200" max="8200" width="18.7109375" style="1" customWidth="1"/>
    <col min="8201" max="8201" width="8.7109375" style="1" customWidth="1"/>
    <col min="8202" max="8202" width="0" style="1" hidden="1" customWidth="1"/>
    <col min="8203" max="8448" width="9.140625" style="1"/>
    <col min="8449" max="8449" width="5.5703125" style="1" customWidth="1"/>
    <col min="8450" max="8450" width="27.7109375" style="1" customWidth="1"/>
    <col min="8451" max="8451" width="4.5703125" style="1" customWidth="1"/>
    <col min="8452" max="8452" width="4.7109375" style="1" customWidth="1"/>
    <col min="8453" max="8453" width="21.7109375" style="1" customWidth="1"/>
    <col min="8454" max="8455" width="6.7109375" style="1" customWidth="1"/>
    <col min="8456" max="8456" width="18.7109375" style="1" customWidth="1"/>
    <col min="8457" max="8457" width="8.7109375" style="1" customWidth="1"/>
    <col min="8458" max="8458" width="0" style="1" hidden="1" customWidth="1"/>
    <col min="8459" max="8704" width="9.140625" style="1"/>
    <col min="8705" max="8705" width="5.5703125" style="1" customWidth="1"/>
    <col min="8706" max="8706" width="27.7109375" style="1" customWidth="1"/>
    <col min="8707" max="8707" width="4.5703125" style="1" customWidth="1"/>
    <col min="8708" max="8708" width="4.7109375" style="1" customWidth="1"/>
    <col min="8709" max="8709" width="21.7109375" style="1" customWidth="1"/>
    <col min="8710" max="8711" width="6.7109375" style="1" customWidth="1"/>
    <col min="8712" max="8712" width="18.7109375" style="1" customWidth="1"/>
    <col min="8713" max="8713" width="8.7109375" style="1" customWidth="1"/>
    <col min="8714" max="8714" width="0" style="1" hidden="1" customWidth="1"/>
    <col min="8715" max="8960" width="9.140625" style="1"/>
    <col min="8961" max="8961" width="5.5703125" style="1" customWidth="1"/>
    <col min="8962" max="8962" width="27.7109375" style="1" customWidth="1"/>
    <col min="8963" max="8963" width="4.5703125" style="1" customWidth="1"/>
    <col min="8964" max="8964" width="4.7109375" style="1" customWidth="1"/>
    <col min="8965" max="8965" width="21.7109375" style="1" customWidth="1"/>
    <col min="8966" max="8967" width="6.7109375" style="1" customWidth="1"/>
    <col min="8968" max="8968" width="18.7109375" style="1" customWidth="1"/>
    <col min="8969" max="8969" width="8.7109375" style="1" customWidth="1"/>
    <col min="8970" max="8970" width="0" style="1" hidden="1" customWidth="1"/>
    <col min="8971" max="9216" width="9.140625" style="1"/>
    <col min="9217" max="9217" width="5.5703125" style="1" customWidth="1"/>
    <col min="9218" max="9218" width="27.7109375" style="1" customWidth="1"/>
    <col min="9219" max="9219" width="4.5703125" style="1" customWidth="1"/>
    <col min="9220" max="9220" width="4.7109375" style="1" customWidth="1"/>
    <col min="9221" max="9221" width="21.7109375" style="1" customWidth="1"/>
    <col min="9222" max="9223" width="6.7109375" style="1" customWidth="1"/>
    <col min="9224" max="9224" width="18.7109375" style="1" customWidth="1"/>
    <col min="9225" max="9225" width="8.7109375" style="1" customWidth="1"/>
    <col min="9226" max="9226" width="0" style="1" hidden="1" customWidth="1"/>
    <col min="9227" max="9472" width="9.140625" style="1"/>
    <col min="9473" max="9473" width="5.5703125" style="1" customWidth="1"/>
    <col min="9474" max="9474" width="27.7109375" style="1" customWidth="1"/>
    <col min="9475" max="9475" width="4.5703125" style="1" customWidth="1"/>
    <col min="9476" max="9476" width="4.7109375" style="1" customWidth="1"/>
    <col min="9477" max="9477" width="21.7109375" style="1" customWidth="1"/>
    <col min="9478" max="9479" width="6.7109375" style="1" customWidth="1"/>
    <col min="9480" max="9480" width="18.7109375" style="1" customWidth="1"/>
    <col min="9481" max="9481" width="8.7109375" style="1" customWidth="1"/>
    <col min="9482" max="9482" width="0" style="1" hidden="1" customWidth="1"/>
    <col min="9483" max="9728" width="9.140625" style="1"/>
    <col min="9729" max="9729" width="5.5703125" style="1" customWidth="1"/>
    <col min="9730" max="9730" width="27.7109375" style="1" customWidth="1"/>
    <col min="9731" max="9731" width="4.5703125" style="1" customWidth="1"/>
    <col min="9732" max="9732" width="4.7109375" style="1" customWidth="1"/>
    <col min="9733" max="9733" width="21.7109375" style="1" customWidth="1"/>
    <col min="9734" max="9735" width="6.7109375" style="1" customWidth="1"/>
    <col min="9736" max="9736" width="18.7109375" style="1" customWidth="1"/>
    <col min="9737" max="9737" width="8.7109375" style="1" customWidth="1"/>
    <col min="9738" max="9738" width="0" style="1" hidden="1" customWidth="1"/>
    <col min="9739" max="9984" width="9.140625" style="1"/>
    <col min="9985" max="9985" width="5.5703125" style="1" customWidth="1"/>
    <col min="9986" max="9986" width="27.7109375" style="1" customWidth="1"/>
    <col min="9987" max="9987" width="4.5703125" style="1" customWidth="1"/>
    <col min="9988" max="9988" width="4.7109375" style="1" customWidth="1"/>
    <col min="9989" max="9989" width="21.7109375" style="1" customWidth="1"/>
    <col min="9990" max="9991" width="6.7109375" style="1" customWidth="1"/>
    <col min="9992" max="9992" width="18.7109375" style="1" customWidth="1"/>
    <col min="9993" max="9993" width="8.7109375" style="1" customWidth="1"/>
    <col min="9994" max="9994" width="0" style="1" hidden="1" customWidth="1"/>
    <col min="9995" max="10240" width="9.140625" style="1"/>
    <col min="10241" max="10241" width="5.5703125" style="1" customWidth="1"/>
    <col min="10242" max="10242" width="27.7109375" style="1" customWidth="1"/>
    <col min="10243" max="10243" width="4.5703125" style="1" customWidth="1"/>
    <col min="10244" max="10244" width="4.7109375" style="1" customWidth="1"/>
    <col min="10245" max="10245" width="21.7109375" style="1" customWidth="1"/>
    <col min="10246" max="10247" width="6.7109375" style="1" customWidth="1"/>
    <col min="10248" max="10248" width="18.7109375" style="1" customWidth="1"/>
    <col min="10249" max="10249" width="8.7109375" style="1" customWidth="1"/>
    <col min="10250" max="10250" width="0" style="1" hidden="1" customWidth="1"/>
    <col min="10251" max="10496" width="9.140625" style="1"/>
    <col min="10497" max="10497" width="5.5703125" style="1" customWidth="1"/>
    <col min="10498" max="10498" width="27.7109375" style="1" customWidth="1"/>
    <col min="10499" max="10499" width="4.5703125" style="1" customWidth="1"/>
    <col min="10500" max="10500" width="4.7109375" style="1" customWidth="1"/>
    <col min="10501" max="10501" width="21.7109375" style="1" customWidth="1"/>
    <col min="10502" max="10503" width="6.7109375" style="1" customWidth="1"/>
    <col min="10504" max="10504" width="18.7109375" style="1" customWidth="1"/>
    <col min="10505" max="10505" width="8.7109375" style="1" customWidth="1"/>
    <col min="10506" max="10506" width="0" style="1" hidden="1" customWidth="1"/>
    <col min="10507" max="10752" width="9.140625" style="1"/>
    <col min="10753" max="10753" width="5.5703125" style="1" customWidth="1"/>
    <col min="10754" max="10754" width="27.7109375" style="1" customWidth="1"/>
    <col min="10755" max="10755" width="4.5703125" style="1" customWidth="1"/>
    <col min="10756" max="10756" width="4.7109375" style="1" customWidth="1"/>
    <col min="10757" max="10757" width="21.7109375" style="1" customWidth="1"/>
    <col min="10758" max="10759" width="6.7109375" style="1" customWidth="1"/>
    <col min="10760" max="10760" width="18.7109375" style="1" customWidth="1"/>
    <col min="10761" max="10761" width="8.7109375" style="1" customWidth="1"/>
    <col min="10762" max="10762" width="0" style="1" hidden="1" customWidth="1"/>
    <col min="10763" max="11008" width="9.140625" style="1"/>
    <col min="11009" max="11009" width="5.5703125" style="1" customWidth="1"/>
    <col min="11010" max="11010" width="27.7109375" style="1" customWidth="1"/>
    <col min="11011" max="11011" width="4.5703125" style="1" customWidth="1"/>
    <col min="11012" max="11012" width="4.7109375" style="1" customWidth="1"/>
    <col min="11013" max="11013" width="21.7109375" style="1" customWidth="1"/>
    <col min="11014" max="11015" width="6.7109375" style="1" customWidth="1"/>
    <col min="11016" max="11016" width="18.7109375" style="1" customWidth="1"/>
    <col min="11017" max="11017" width="8.7109375" style="1" customWidth="1"/>
    <col min="11018" max="11018" width="0" style="1" hidden="1" customWidth="1"/>
    <col min="11019" max="11264" width="9.140625" style="1"/>
    <col min="11265" max="11265" width="5.5703125" style="1" customWidth="1"/>
    <col min="11266" max="11266" width="27.7109375" style="1" customWidth="1"/>
    <col min="11267" max="11267" width="4.5703125" style="1" customWidth="1"/>
    <col min="11268" max="11268" width="4.7109375" style="1" customWidth="1"/>
    <col min="11269" max="11269" width="21.7109375" style="1" customWidth="1"/>
    <col min="11270" max="11271" width="6.7109375" style="1" customWidth="1"/>
    <col min="11272" max="11272" width="18.7109375" style="1" customWidth="1"/>
    <col min="11273" max="11273" width="8.7109375" style="1" customWidth="1"/>
    <col min="11274" max="11274" width="0" style="1" hidden="1" customWidth="1"/>
    <col min="11275" max="11520" width="9.140625" style="1"/>
    <col min="11521" max="11521" width="5.5703125" style="1" customWidth="1"/>
    <col min="11522" max="11522" width="27.7109375" style="1" customWidth="1"/>
    <col min="11523" max="11523" width="4.5703125" style="1" customWidth="1"/>
    <col min="11524" max="11524" width="4.7109375" style="1" customWidth="1"/>
    <col min="11525" max="11525" width="21.7109375" style="1" customWidth="1"/>
    <col min="11526" max="11527" width="6.7109375" style="1" customWidth="1"/>
    <col min="11528" max="11528" width="18.7109375" style="1" customWidth="1"/>
    <col min="11529" max="11529" width="8.7109375" style="1" customWidth="1"/>
    <col min="11530" max="11530" width="0" style="1" hidden="1" customWidth="1"/>
    <col min="11531" max="11776" width="9.140625" style="1"/>
    <col min="11777" max="11777" width="5.5703125" style="1" customWidth="1"/>
    <col min="11778" max="11778" width="27.7109375" style="1" customWidth="1"/>
    <col min="11779" max="11779" width="4.5703125" style="1" customWidth="1"/>
    <col min="11780" max="11780" width="4.7109375" style="1" customWidth="1"/>
    <col min="11781" max="11781" width="21.7109375" style="1" customWidth="1"/>
    <col min="11782" max="11783" width="6.7109375" style="1" customWidth="1"/>
    <col min="11784" max="11784" width="18.7109375" style="1" customWidth="1"/>
    <col min="11785" max="11785" width="8.7109375" style="1" customWidth="1"/>
    <col min="11786" max="11786" width="0" style="1" hidden="1" customWidth="1"/>
    <col min="11787" max="12032" width="9.140625" style="1"/>
    <col min="12033" max="12033" width="5.5703125" style="1" customWidth="1"/>
    <col min="12034" max="12034" width="27.7109375" style="1" customWidth="1"/>
    <col min="12035" max="12035" width="4.5703125" style="1" customWidth="1"/>
    <col min="12036" max="12036" width="4.7109375" style="1" customWidth="1"/>
    <col min="12037" max="12037" width="21.7109375" style="1" customWidth="1"/>
    <col min="12038" max="12039" width="6.7109375" style="1" customWidth="1"/>
    <col min="12040" max="12040" width="18.7109375" style="1" customWidth="1"/>
    <col min="12041" max="12041" width="8.7109375" style="1" customWidth="1"/>
    <col min="12042" max="12042" width="0" style="1" hidden="1" customWidth="1"/>
    <col min="12043" max="12288" width="9.140625" style="1"/>
    <col min="12289" max="12289" width="5.5703125" style="1" customWidth="1"/>
    <col min="12290" max="12290" width="27.7109375" style="1" customWidth="1"/>
    <col min="12291" max="12291" width="4.5703125" style="1" customWidth="1"/>
    <col min="12292" max="12292" width="4.7109375" style="1" customWidth="1"/>
    <col min="12293" max="12293" width="21.7109375" style="1" customWidth="1"/>
    <col min="12294" max="12295" width="6.7109375" style="1" customWidth="1"/>
    <col min="12296" max="12296" width="18.7109375" style="1" customWidth="1"/>
    <col min="12297" max="12297" width="8.7109375" style="1" customWidth="1"/>
    <col min="12298" max="12298" width="0" style="1" hidden="1" customWidth="1"/>
    <col min="12299" max="12544" width="9.140625" style="1"/>
    <col min="12545" max="12545" width="5.5703125" style="1" customWidth="1"/>
    <col min="12546" max="12546" width="27.7109375" style="1" customWidth="1"/>
    <col min="12547" max="12547" width="4.5703125" style="1" customWidth="1"/>
    <col min="12548" max="12548" width="4.7109375" style="1" customWidth="1"/>
    <col min="12549" max="12549" width="21.7109375" style="1" customWidth="1"/>
    <col min="12550" max="12551" width="6.7109375" style="1" customWidth="1"/>
    <col min="12552" max="12552" width="18.7109375" style="1" customWidth="1"/>
    <col min="12553" max="12553" width="8.7109375" style="1" customWidth="1"/>
    <col min="12554" max="12554" width="0" style="1" hidden="1" customWidth="1"/>
    <col min="12555" max="12800" width="9.140625" style="1"/>
    <col min="12801" max="12801" width="5.5703125" style="1" customWidth="1"/>
    <col min="12802" max="12802" width="27.7109375" style="1" customWidth="1"/>
    <col min="12803" max="12803" width="4.5703125" style="1" customWidth="1"/>
    <col min="12804" max="12804" width="4.7109375" style="1" customWidth="1"/>
    <col min="12805" max="12805" width="21.7109375" style="1" customWidth="1"/>
    <col min="12806" max="12807" width="6.7109375" style="1" customWidth="1"/>
    <col min="12808" max="12808" width="18.7109375" style="1" customWidth="1"/>
    <col min="12809" max="12809" width="8.7109375" style="1" customWidth="1"/>
    <col min="12810" max="12810" width="0" style="1" hidden="1" customWidth="1"/>
    <col min="12811" max="13056" width="9.140625" style="1"/>
    <col min="13057" max="13057" width="5.5703125" style="1" customWidth="1"/>
    <col min="13058" max="13058" width="27.7109375" style="1" customWidth="1"/>
    <col min="13059" max="13059" width="4.5703125" style="1" customWidth="1"/>
    <col min="13060" max="13060" width="4.7109375" style="1" customWidth="1"/>
    <col min="13061" max="13061" width="21.7109375" style="1" customWidth="1"/>
    <col min="13062" max="13063" width="6.7109375" style="1" customWidth="1"/>
    <col min="13064" max="13064" width="18.7109375" style="1" customWidth="1"/>
    <col min="13065" max="13065" width="8.7109375" style="1" customWidth="1"/>
    <col min="13066" max="13066" width="0" style="1" hidden="1" customWidth="1"/>
    <col min="13067" max="13312" width="9.140625" style="1"/>
    <col min="13313" max="13313" width="5.5703125" style="1" customWidth="1"/>
    <col min="13314" max="13314" width="27.7109375" style="1" customWidth="1"/>
    <col min="13315" max="13315" width="4.5703125" style="1" customWidth="1"/>
    <col min="13316" max="13316" width="4.7109375" style="1" customWidth="1"/>
    <col min="13317" max="13317" width="21.7109375" style="1" customWidth="1"/>
    <col min="13318" max="13319" width="6.7109375" style="1" customWidth="1"/>
    <col min="13320" max="13320" width="18.7109375" style="1" customWidth="1"/>
    <col min="13321" max="13321" width="8.7109375" style="1" customWidth="1"/>
    <col min="13322" max="13322" width="0" style="1" hidden="1" customWidth="1"/>
    <col min="13323" max="13568" width="9.140625" style="1"/>
    <col min="13569" max="13569" width="5.5703125" style="1" customWidth="1"/>
    <col min="13570" max="13570" width="27.7109375" style="1" customWidth="1"/>
    <col min="13571" max="13571" width="4.5703125" style="1" customWidth="1"/>
    <col min="13572" max="13572" width="4.7109375" style="1" customWidth="1"/>
    <col min="13573" max="13573" width="21.7109375" style="1" customWidth="1"/>
    <col min="13574" max="13575" width="6.7109375" style="1" customWidth="1"/>
    <col min="13576" max="13576" width="18.7109375" style="1" customWidth="1"/>
    <col min="13577" max="13577" width="8.7109375" style="1" customWidth="1"/>
    <col min="13578" max="13578" width="0" style="1" hidden="1" customWidth="1"/>
    <col min="13579" max="13824" width="9.140625" style="1"/>
    <col min="13825" max="13825" width="5.5703125" style="1" customWidth="1"/>
    <col min="13826" max="13826" width="27.7109375" style="1" customWidth="1"/>
    <col min="13827" max="13827" width="4.5703125" style="1" customWidth="1"/>
    <col min="13828" max="13828" width="4.7109375" style="1" customWidth="1"/>
    <col min="13829" max="13829" width="21.7109375" style="1" customWidth="1"/>
    <col min="13830" max="13831" width="6.7109375" style="1" customWidth="1"/>
    <col min="13832" max="13832" width="18.7109375" style="1" customWidth="1"/>
    <col min="13833" max="13833" width="8.7109375" style="1" customWidth="1"/>
    <col min="13834" max="13834" width="0" style="1" hidden="1" customWidth="1"/>
    <col min="13835" max="14080" width="9.140625" style="1"/>
    <col min="14081" max="14081" width="5.5703125" style="1" customWidth="1"/>
    <col min="14082" max="14082" width="27.7109375" style="1" customWidth="1"/>
    <col min="14083" max="14083" width="4.5703125" style="1" customWidth="1"/>
    <col min="14084" max="14084" width="4.7109375" style="1" customWidth="1"/>
    <col min="14085" max="14085" width="21.7109375" style="1" customWidth="1"/>
    <col min="14086" max="14087" width="6.7109375" style="1" customWidth="1"/>
    <col min="14088" max="14088" width="18.7109375" style="1" customWidth="1"/>
    <col min="14089" max="14089" width="8.7109375" style="1" customWidth="1"/>
    <col min="14090" max="14090" width="0" style="1" hidden="1" customWidth="1"/>
    <col min="14091" max="14336" width="9.140625" style="1"/>
    <col min="14337" max="14337" width="5.5703125" style="1" customWidth="1"/>
    <col min="14338" max="14338" width="27.7109375" style="1" customWidth="1"/>
    <col min="14339" max="14339" width="4.5703125" style="1" customWidth="1"/>
    <col min="14340" max="14340" width="4.7109375" style="1" customWidth="1"/>
    <col min="14341" max="14341" width="21.7109375" style="1" customWidth="1"/>
    <col min="14342" max="14343" width="6.7109375" style="1" customWidth="1"/>
    <col min="14344" max="14344" width="18.7109375" style="1" customWidth="1"/>
    <col min="14345" max="14345" width="8.7109375" style="1" customWidth="1"/>
    <col min="14346" max="14346" width="0" style="1" hidden="1" customWidth="1"/>
    <col min="14347" max="14592" width="9.140625" style="1"/>
    <col min="14593" max="14593" width="5.5703125" style="1" customWidth="1"/>
    <col min="14594" max="14594" width="27.7109375" style="1" customWidth="1"/>
    <col min="14595" max="14595" width="4.5703125" style="1" customWidth="1"/>
    <col min="14596" max="14596" width="4.7109375" style="1" customWidth="1"/>
    <col min="14597" max="14597" width="21.7109375" style="1" customWidth="1"/>
    <col min="14598" max="14599" width="6.7109375" style="1" customWidth="1"/>
    <col min="14600" max="14600" width="18.7109375" style="1" customWidth="1"/>
    <col min="14601" max="14601" width="8.7109375" style="1" customWidth="1"/>
    <col min="14602" max="14602" width="0" style="1" hidden="1" customWidth="1"/>
    <col min="14603" max="14848" width="9.140625" style="1"/>
    <col min="14849" max="14849" width="5.5703125" style="1" customWidth="1"/>
    <col min="14850" max="14850" width="27.7109375" style="1" customWidth="1"/>
    <col min="14851" max="14851" width="4.5703125" style="1" customWidth="1"/>
    <col min="14852" max="14852" width="4.7109375" style="1" customWidth="1"/>
    <col min="14853" max="14853" width="21.7109375" style="1" customWidth="1"/>
    <col min="14854" max="14855" width="6.7109375" style="1" customWidth="1"/>
    <col min="14856" max="14856" width="18.7109375" style="1" customWidth="1"/>
    <col min="14857" max="14857" width="8.7109375" style="1" customWidth="1"/>
    <col min="14858" max="14858" width="0" style="1" hidden="1" customWidth="1"/>
    <col min="14859" max="15104" width="9.140625" style="1"/>
    <col min="15105" max="15105" width="5.5703125" style="1" customWidth="1"/>
    <col min="15106" max="15106" width="27.7109375" style="1" customWidth="1"/>
    <col min="15107" max="15107" width="4.5703125" style="1" customWidth="1"/>
    <col min="15108" max="15108" width="4.7109375" style="1" customWidth="1"/>
    <col min="15109" max="15109" width="21.7109375" style="1" customWidth="1"/>
    <col min="15110" max="15111" width="6.7109375" style="1" customWidth="1"/>
    <col min="15112" max="15112" width="18.7109375" style="1" customWidth="1"/>
    <col min="15113" max="15113" width="8.7109375" style="1" customWidth="1"/>
    <col min="15114" max="15114" width="0" style="1" hidden="1" customWidth="1"/>
    <col min="15115" max="15360" width="9.140625" style="1"/>
    <col min="15361" max="15361" width="5.5703125" style="1" customWidth="1"/>
    <col min="15362" max="15362" width="27.7109375" style="1" customWidth="1"/>
    <col min="15363" max="15363" width="4.5703125" style="1" customWidth="1"/>
    <col min="15364" max="15364" width="4.7109375" style="1" customWidth="1"/>
    <col min="15365" max="15365" width="21.7109375" style="1" customWidth="1"/>
    <col min="15366" max="15367" width="6.7109375" style="1" customWidth="1"/>
    <col min="15368" max="15368" width="18.7109375" style="1" customWidth="1"/>
    <col min="15369" max="15369" width="8.7109375" style="1" customWidth="1"/>
    <col min="15370" max="15370" width="0" style="1" hidden="1" customWidth="1"/>
    <col min="15371" max="15616" width="9.140625" style="1"/>
    <col min="15617" max="15617" width="5.5703125" style="1" customWidth="1"/>
    <col min="15618" max="15618" width="27.7109375" style="1" customWidth="1"/>
    <col min="15619" max="15619" width="4.5703125" style="1" customWidth="1"/>
    <col min="15620" max="15620" width="4.7109375" style="1" customWidth="1"/>
    <col min="15621" max="15621" width="21.7109375" style="1" customWidth="1"/>
    <col min="15622" max="15623" width="6.7109375" style="1" customWidth="1"/>
    <col min="15624" max="15624" width="18.7109375" style="1" customWidth="1"/>
    <col min="15625" max="15625" width="8.7109375" style="1" customWidth="1"/>
    <col min="15626" max="15626" width="0" style="1" hidden="1" customWidth="1"/>
    <col min="15627" max="15872" width="9.140625" style="1"/>
    <col min="15873" max="15873" width="5.5703125" style="1" customWidth="1"/>
    <col min="15874" max="15874" width="27.7109375" style="1" customWidth="1"/>
    <col min="15875" max="15875" width="4.5703125" style="1" customWidth="1"/>
    <col min="15876" max="15876" width="4.7109375" style="1" customWidth="1"/>
    <col min="15877" max="15877" width="21.7109375" style="1" customWidth="1"/>
    <col min="15878" max="15879" width="6.7109375" style="1" customWidth="1"/>
    <col min="15880" max="15880" width="18.7109375" style="1" customWidth="1"/>
    <col min="15881" max="15881" width="8.7109375" style="1" customWidth="1"/>
    <col min="15882" max="15882" width="0" style="1" hidden="1" customWidth="1"/>
    <col min="15883" max="16128" width="9.140625" style="1"/>
    <col min="16129" max="16129" width="5.5703125" style="1" customWidth="1"/>
    <col min="16130" max="16130" width="27.7109375" style="1" customWidth="1"/>
    <col min="16131" max="16131" width="4.5703125" style="1" customWidth="1"/>
    <col min="16132" max="16132" width="4.7109375" style="1" customWidth="1"/>
    <col min="16133" max="16133" width="21.7109375" style="1" customWidth="1"/>
    <col min="16134" max="16135" width="6.7109375" style="1" customWidth="1"/>
    <col min="16136" max="16136" width="18.7109375" style="1" customWidth="1"/>
    <col min="16137" max="16137" width="8.7109375" style="1" customWidth="1"/>
    <col min="16138" max="16138" width="0" style="1" hidden="1" customWidth="1"/>
    <col min="16139" max="16384" width="9.140625" style="1"/>
  </cols>
  <sheetData>
    <row r="1" spans="1:10" ht="15.75">
      <c r="A1" s="69"/>
      <c r="F1" s="60" t="s">
        <v>38</v>
      </c>
    </row>
    <row r="2" spans="1:10" ht="15.75">
      <c r="A2"/>
      <c r="F2" s="60" t="s">
        <v>37</v>
      </c>
    </row>
    <row r="3" spans="1:10" ht="15.75">
      <c r="F3" s="68" t="s">
        <v>36</v>
      </c>
    </row>
    <row r="4" spans="1:10" ht="15.95" customHeight="1">
      <c r="F4" s="60"/>
    </row>
    <row r="5" spans="1:10" ht="18.75">
      <c r="F5" s="63" t="s">
        <v>35</v>
      </c>
    </row>
    <row r="6" spans="1:10" ht="18.75">
      <c r="F6" s="63" t="s">
        <v>67</v>
      </c>
    </row>
    <row r="7" spans="1:10" ht="15.95" customHeight="1">
      <c r="F7" s="65"/>
      <c r="J7" s="66"/>
    </row>
    <row r="8" spans="1:10" ht="18.75">
      <c r="A8" s="89"/>
      <c r="F8" s="67" t="s">
        <v>41</v>
      </c>
      <c r="J8" s="66"/>
    </row>
    <row r="9" spans="1:10">
      <c r="A9" s="55"/>
      <c r="B9" s="55"/>
      <c r="C9" s="55"/>
      <c r="D9" s="65"/>
      <c r="F9" s="57" t="s">
        <v>40</v>
      </c>
      <c r="H9" s="55"/>
      <c r="I9" s="55"/>
      <c r="J9" s="55"/>
    </row>
    <row r="10" spans="1:10" ht="18.75">
      <c r="A10" s="89"/>
      <c r="B10" s="63"/>
      <c r="C10" s="63"/>
      <c r="D10" s="53"/>
      <c r="E10" s="60"/>
      <c r="F10" s="64" t="s">
        <v>69</v>
      </c>
      <c r="G10" s="60"/>
      <c r="H10" s="62"/>
      <c r="I10" s="52"/>
      <c r="J10" s="51"/>
    </row>
    <row r="11" spans="1:10" ht="18.75">
      <c r="A11" s="89" t="s">
        <v>70</v>
      </c>
      <c r="B11" s="63"/>
      <c r="C11" s="63"/>
      <c r="D11" s="53"/>
      <c r="E11" s="60"/>
      <c r="F11" s="64"/>
      <c r="G11" s="60"/>
      <c r="H11" s="62"/>
      <c r="I11" s="52"/>
      <c r="J11" s="51"/>
    </row>
    <row r="12" spans="1:10" ht="14.25" customHeight="1">
      <c r="B12" s="63"/>
      <c r="C12" s="63"/>
      <c r="D12" s="53"/>
      <c r="E12" s="60"/>
      <c r="F12" s="63"/>
      <c r="G12" s="60"/>
      <c r="H12" s="62"/>
      <c r="I12" s="52"/>
      <c r="J12" s="51"/>
    </row>
    <row r="13" spans="1:10" ht="14.25" customHeight="1">
      <c r="B13" s="63"/>
      <c r="C13" s="63"/>
      <c r="D13" s="53"/>
      <c r="E13" s="60"/>
      <c r="F13" s="63"/>
      <c r="G13" s="60"/>
      <c r="H13" s="62"/>
      <c r="I13" s="52"/>
      <c r="J13" s="51"/>
    </row>
    <row r="14" spans="1:10" s="55" customFormat="1" ht="18" customHeight="1">
      <c r="A14" s="61"/>
      <c r="B14" s="61"/>
      <c r="C14" s="61"/>
      <c r="D14" s="60"/>
      <c r="E14" s="60"/>
      <c r="F14" s="94"/>
      <c r="G14" s="60"/>
      <c r="H14" s="59"/>
      <c r="I14" s="58"/>
      <c r="J14" s="93" t="s">
        <v>30</v>
      </c>
    </row>
    <row r="15" spans="1:10" ht="18" customHeight="1">
      <c r="A15" s="56"/>
      <c r="B15" s="56"/>
      <c r="C15" s="56"/>
      <c r="D15" s="57"/>
      <c r="E15" s="92"/>
      <c r="F15" s="56"/>
      <c r="I15" s="52" t="s">
        <v>29</v>
      </c>
      <c r="J15" s="91">
        <v>0.73958333333333337</v>
      </c>
    </row>
    <row r="16" spans="1:10" s="55" customFormat="1" ht="18" customHeight="1">
      <c r="A16" s="90" t="s">
        <v>28</v>
      </c>
      <c r="B16" s="54"/>
      <c r="C16" s="54"/>
      <c r="D16" s="53"/>
      <c r="E16" s="65"/>
      <c r="F16" s="89"/>
      <c r="G16" s="65"/>
      <c r="H16" s="1"/>
      <c r="I16" s="52" t="s">
        <v>27</v>
      </c>
      <c r="J16" s="60"/>
    </row>
    <row r="17" spans="1:12" ht="9.9499999999999993" customHeight="1" thickBot="1"/>
    <row r="18" spans="1:12" ht="15.75" thickBot="1">
      <c r="A18" s="48"/>
      <c r="B18" s="50" t="s">
        <v>26</v>
      </c>
      <c r="C18" s="88" t="s">
        <v>25</v>
      </c>
      <c r="D18" s="48" t="s">
        <v>24</v>
      </c>
      <c r="E18" s="48" t="s">
        <v>23</v>
      </c>
      <c r="F18" s="48" t="s">
        <v>22</v>
      </c>
      <c r="G18" s="48" t="s">
        <v>21</v>
      </c>
      <c r="H18" s="48" t="s">
        <v>20</v>
      </c>
      <c r="I18" s="48" t="s">
        <v>19</v>
      </c>
      <c r="J18" s="48" t="s">
        <v>18</v>
      </c>
    </row>
    <row r="19" spans="1:12">
      <c r="A19" s="45"/>
      <c r="B19" s="47" t="s">
        <v>17</v>
      </c>
      <c r="C19" s="47"/>
      <c r="D19" s="46"/>
      <c r="E19" s="47"/>
      <c r="F19" s="45"/>
      <c r="G19" s="47"/>
      <c r="H19" s="45"/>
      <c r="I19" s="45"/>
      <c r="J19" s="45"/>
    </row>
    <row r="20" spans="1:12">
      <c r="A20" s="76">
        <v>2</v>
      </c>
      <c r="B20" s="72"/>
      <c r="C20" s="72"/>
      <c r="D20" s="70"/>
      <c r="E20" s="70"/>
      <c r="F20" s="71"/>
      <c r="G20" s="70"/>
      <c r="H20" s="79"/>
      <c r="I20" s="79"/>
      <c r="J20" s="78"/>
      <c r="K20" s="77">
        <v>12</v>
      </c>
      <c r="L20" s="77"/>
    </row>
    <row r="21" spans="1:12">
      <c r="A21" s="76">
        <v>3</v>
      </c>
      <c r="B21" s="72" t="str">
        <f>VLOOKUP(K21,'[9]110сбЮ'!$A$18:$M$150,4,FALSE)</f>
        <v>ОРИНИЧ</v>
      </c>
      <c r="C21" s="72" t="str">
        <f>VLOOKUP(K21,'[9]110сбЮ'!$A$18:$M$150,5,FALSE)</f>
        <v>Григорий</v>
      </c>
      <c r="D21" s="70" t="str">
        <f>VLOOKUP(K21,'[9]110сбЮ'!$A$18:$M$150,6,FALSE)</f>
        <v>03.10.01</v>
      </c>
      <c r="E21" s="70" t="str">
        <f>VLOOKUP(K21,'[9]110сбЮ'!$A$18:$M$150,7,FALSE)</f>
        <v>III</v>
      </c>
      <c r="F21" s="71" t="str">
        <f>VLOOKUP(K21,'[9]110сбЮ'!$A$18:$M$150,8,FALSE)</f>
        <v>Академия л/а-1</v>
      </c>
      <c r="G21" s="70">
        <f>VLOOKUP(K21,'[9]110сбЮ'!$A$18:$M$150,3,FALSE)</f>
        <v>385</v>
      </c>
      <c r="H21" s="79"/>
      <c r="I21" s="79"/>
      <c r="J21" s="78"/>
      <c r="K21" s="77">
        <v>13</v>
      </c>
      <c r="L21" s="77"/>
    </row>
    <row r="22" spans="1:12">
      <c r="A22" s="76">
        <v>4</v>
      </c>
      <c r="B22" s="72" t="str">
        <f>VLOOKUP(K22,'[9]110сбЮ'!$A$18:$M$150,4,FALSE)</f>
        <v>АБЖАПАРОВ</v>
      </c>
      <c r="C22" s="72" t="str">
        <f>VLOOKUP(K22,'[9]110сбЮ'!$A$18:$M$150,5,FALSE)</f>
        <v>Оразбек</v>
      </c>
      <c r="D22" s="70" t="str">
        <f>VLOOKUP(K22,'[9]110сбЮ'!$A$18:$M$150,6,FALSE)</f>
        <v>02.12.01</v>
      </c>
      <c r="E22" s="70" t="str">
        <f>VLOOKUP(K22,'[9]110сбЮ'!$A$18:$M$150,7,FALSE)</f>
        <v>II</v>
      </c>
      <c r="F22" s="71" t="str">
        <f>VLOOKUP(K22,'[9]110сбЮ'!$A$18:$M$150,8,FALSE)</f>
        <v>Невская СДЮСШОР-1</v>
      </c>
      <c r="G22" s="70">
        <f>VLOOKUP(K22,'[9]110сбЮ'!$A$18:$M$150,3,FALSE)</f>
        <v>935</v>
      </c>
      <c r="H22" s="79"/>
      <c r="I22" s="79"/>
      <c r="J22" s="78"/>
      <c r="K22" s="77">
        <v>14</v>
      </c>
      <c r="L22" s="77"/>
    </row>
    <row r="23" spans="1:12">
      <c r="A23" s="76">
        <v>5</v>
      </c>
      <c r="B23" s="72" t="str">
        <f>VLOOKUP(K23,'[9]110сбЮ'!$A$18:$M$150,4,FALSE)</f>
        <v>РОБЕРТОВ</v>
      </c>
      <c r="C23" s="72" t="str">
        <f>VLOOKUP(K23,'[9]110сбЮ'!$A$18:$M$150,5,FALSE)</f>
        <v>Даниил</v>
      </c>
      <c r="D23" s="70" t="str">
        <f>VLOOKUP(K23,'[9]110сбЮ'!$A$18:$M$150,6,FALSE)</f>
        <v>28.10.00</v>
      </c>
      <c r="E23" s="70" t="str">
        <f>VLOOKUP(K23,'[9]110сбЮ'!$A$18:$M$150,7,FALSE)</f>
        <v>I</v>
      </c>
      <c r="F23" s="71" t="str">
        <f>VLOOKUP(K23,'[9]110сбЮ'!$A$18:$M$150,8,FALSE)</f>
        <v>Центральная СДЮСШОР</v>
      </c>
      <c r="G23" s="70">
        <f>VLOOKUP(K23,'[9]110сбЮ'!$A$18:$M$150,3,FALSE)</f>
        <v>66</v>
      </c>
      <c r="H23" s="79"/>
      <c r="I23" s="79"/>
      <c r="J23" s="78"/>
      <c r="K23" s="77">
        <v>15</v>
      </c>
      <c r="L23" s="77"/>
    </row>
    <row r="24" spans="1:12">
      <c r="A24" s="76">
        <v>6</v>
      </c>
      <c r="B24" s="72" t="str">
        <f>VLOOKUP(K24,'[9]110сбЮ'!$A$18:$M$150,4,FALSE)</f>
        <v>ШАБРОВ</v>
      </c>
      <c r="C24" s="72" t="str">
        <f>VLOOKUP(K24,'[9]110сбЮ'!$A$18:$M$150,5,FALSE)</f>
        <v>Иван</v>
      </c>
      <c r="D24" s="70" t="str">
        <f>VLOOKUP(K24,'[9]110сбЮ'!$A$18:$M$150,6,FALSE)</f>
        <v>26.11.01</v>
      </c>
      <c r="E24" s="70" t="str">
        <f>VLOOKUP(K24,'[9]110сбЮ'!$A$18:$M$150,7,FALSE)</f>
        <v>III</v>
      </c>
      <c r="F24" s="71" t="str">
        <f>VLOOKUP(K24,'[9]110сбЮ'!$A$18:$M$150,8,FALSE)</f>
        <v>ДЮСШ Манеж</v>
      </c>
      <c r="G24" s="70">
        <f>VLOOKUP(K24,'[9]110сбЮ'!$A$18:$M$150,3,FALSE)</f>
        <v>661</v>
      </c>
      <c r="H24" s="79"/>
      <c r="I24" s="79"/>
      <c r="J24" s="78"/>
      <c r="K24" s="77">
        <v>16</v>
      </c>
      <c r="L24" s="77"/>
    </row>
    <row r="25" spans="1:12">
      <c r="A25" s="76">
        <v>7</v>
      </c>
      <c r="B25" s="72" t="str">
        <f>VLOOKUP(K25,'[9]110сбЮ'!$A$18:$M$150,4,FALSE)</f>
        <v>САБУРОВ</v>
      </c>
      <c r="C25" s="72" t="str">
        <f>VLOOKUP(K25,'[9]110сбЮ'!$A$18:$M$150,5,FALSE)</f>
        <v>Артем</v>
      </c>
      <c r="D25" s="70" t="str">
        <f>VLOOKUP(K25,'[9]110сбЮ'!$A$18:$M$150,6,FALSE)</f>
        <v>11.02.01</v>
      </c>
      <c r="E25" s="70" t="str">
        <f>VLOOKUP(K25,'[9]110сбЮ'!$A$18:$M$150,7,FALSE)</f>
        <v>II</v>
      </c>
      <c r="F25" s="71" t="str">
        <f>VLOOKUP(K25,'[9]110сбЮ'!$A$18:$M$150,8,FALSE)</f>
        <v>Кировская СДЮСШОР</v>
      </c>
      <c r="G25" s="70">
        <f>VLOOKUP(K25,'[9]110сбЮ'!$A$18:$M$150,3,FALSE)</f>
        <v>728</v>
      </c>
      <c r="H25" s="79"/>
      <c r="I25" s="79"/>
      <c r="J25" s="78"/>
      <c r="K25" s="77">
        <v>17</v>
      </c>
      <c r="L25" s="77"/>
    </row>
    <row r="26" spans="1:12">
      <c r="A26" s="76"/>
      <c r="B26" s="87"/>
      <c r="C26" s="87"/>
      <c r="D26" s="86"/>
      <c r="E26" s="85"/>
      <c r="F26" s="84"/>
      <c r="G26" s="81"/>
      <c r="H26" s="79"/>
      <c r="I26" s="79"/>
      <c r="J26" s="78"/>
      <c r="K26" s="77"/>
      <c r="L26" s="77"/>
    </row>
    <row r="27" spans="1:12">
      <c r="A27" s="35"/>
      <c r="B27" s="83" t="s">
        <v>16</v>
      </c>
      <c r="C27" s="83"/>
      <c r="D27" s="81"/>
      <c r="E27" s="81"/>
      <c r="F27" s="82"/>
      <c r="G27" s="81"/>
      <c r="H27" s="79"/>
      <c r="I27" s="79"/>
      <c r="J27" s="80"/>
      <c r="K27" s="77"/>
      <c r="L27" s="77"/>
    </row>
    <row r="28" spans="1:12">
      <c r="A28" s="76">
        <v>2</v>
      </c>
      <c r="B28" s="72"/>
      <c r="C28" s="72"/>
      <c r="D28" s="70"/>
      <c r="E28" s="70"/>
      <c r="F28" s="71"/>
      <c r="G28" s="70"/>
      <c r="H28" s="79"/>
      <c r="I28" s="79"/>
      <c r="J28" s="78"/>
      <c r="K28" s="77">
        <v>22</v>
      </c>
      <c r="L28" s="77"/>
    </row>
    <row r="29" spans="1:12">
      <c r="A29" s="76">
        <v>3</v>
      </c>
      <c r="B29" s="72" t="str">
        <f>VLOOKUP(K29,'[9]110сбЮ'!$A$18:$M$150,4,FALSE)</f>
        <v>ВАСИЛЬЕВ</v>
      </c>
      <c r="C29" s="72" t="str">
        <f>VLOOKUP(K29,'[9]110сбЮ'!$A$18:$M$150,5,FALSE)</f>
        <v>Илья</v>
      </c>
      <c r="D29" s="70" t="str">
        <f>VLOOKUP(K29,'[9]110сбЮ'!$A$18:$M$150,6,FALSE)</f>
        <v>07.07.01</v>
      </c>
      <c r="E29" s="70" t="str">
        <f>VLOOKUP(K29,'[9]110сбЮ'!$A$18:$M$150,7,FALSE)</f>
        <v>II</v>
      </c>
      <c r="F29" s="71" t="str">
        <f>VLOOKUP(K29,'[9]110сбЮ'!$A$18:$M$150,8,FALSE)</f>
        <v>Кировская СДЮСШОР</v>
      </c>
      <c r="G29" s="70">
        <f>VLOOKUP(K29,'[9]110сбЮ'!$A$18:$M$150,3,FALSE)</f>
        <v>736</v>
      </c>
      <c r="H29" s="79"/>
      <c r="I29" s="79"/>
      <c r="J29" s="78"/>
      <c r="K29" s="77">
        <v>23</v>
      </c>
    </row>
    <row r="30" spans="1:12" ht="15.75" customHeight="1">
      <c r="A30" s="76">
        <v>4</v>
      </c>
      <c r="B30" s="72" t="str">
        <f>VLOOKUP(K30,'[9]110сбЮ'!$A$18:$M$150,4,FALSE)</f>
        <v>ГРИНЧАК</v>
      </c>
      <c r="C30" s="72" t="str">
        <f>VLOOKUP(K30,'[9]110сбЮ'!$A$18:$M$150,5,FALSE)</f>
        <v>Николай</v>
      </c>
      <c r="D30" s="70" t="str">
        <f>VLOOKUP(K30,'[9]110сбЮ'!$A$18:$M$150,6,FALSE)</f>
        <v>18.09.00</v>
      </c>
      <c r="E30" s="70" t="str">
        <f>VLOOKUP(K30,'[9]110сбЮ'!$A$18:$M$150,7,FALSE)</f>
        <v>I</v>
      </c>
      <c r="F30" s="71" t="str">
        <f>VLOOKUP(K30,'[9]110сбЮ'!$A$18:$M$150,8,FALSE)</f>
        <v xml:space="preserve">Пушкинская СДЮШОР </v>
      </c>
      <c r="G30" s="70">
        <f>VLOOKUP(K30,'[9]110сбЮ'!$A$18:$M$150,3,FALSE)</f>
        <v>776</v>
      </c>
      <c r="H30" s="79"/>
      <c r="I30" s="79"/>
      <c r="J30" s="78"/>
      <c r="K30" s="77">
        <v>24</v>
      </c>
    </row>
    <row r="31" spans="1:12" ht="15.75" customHeight="1">
      <c r="A31" s="76">
        <v>5</v>
      </c>
      <c r="B31" s="72" t="str">
        <f>VLOOKUP(K31,'[9]110сбЮ'!$A$18:$M$150,4,FALSE)</f>
        <v>РОГОЖИН</v>
      </c>
      <c r="C31" s="72" t="str">
        <f>VLOOKUP(K31,'[9]110сбЮ'!$A$18:$M$150,5,FALSE)</f>
        <v>Матвей</v>
      </c>
      <c r="D31" s="70" t="str">
        <f>VLOOKUP(K31,'[9]110сбЮ'!$A$18:$M$150,6,FALSE)</f>
        <v>15.05.00</v>
      </c>
      <c r="E31" s="70" t="str">
        <f>VLOOKUP(K31,'[9]110сбЮ'!$A$18:$M$150,7,FALSE)</f>
        <v>I</v>
      </c>
      <c r="F31" s="71" t="str">
        <f>VLOOKUP(K31,'[9]110сбЮ'!$A$18:$M$150,8,FALSE)</f>
        <v>Олимпийские надежды</v>
      </c>
      <c r="G31" s="70">
        <f>VLOOKUP(K31,'[9]110сбЮ'!$A$18:$M$150,3,FALSE)</f>
        <v>303</v>
      </c>
      <c r="H31" s="79"/>
      <c r="I31" s="79"/>
      <c r="J31" s="78"/>
      <c r="K31" s="77">
        <v>25</v>
      </c>
    </row>
    <row r="32" spans="1:12" ht="15.75" customHeight="1">
      <c r="A32" s="76">
        <v>6</v>
      </c>
      <c r="B32" s="72" t="str">
        <f>VLOOKUP(K32,'[9]110сбЮ'!$A$18:$M$150,4,FALSE)</f>
        <v>ПЕРЦ</v>
      </c>
      <c r="C32" s="72" t="str">
        <f>VLOOKUP(K32,'[9]110сбЮ'!$A$18:$M$150,5,FALSE)</f>
        <v>Алексей</v>
      </c>
      <c r="D32" s="70" t="str">
        <f>VLOOKUP(K32,'[9]110сбЮ'!$A$18:$M$150,6,FALSE)</f>
        <v>14.09.01</v>
      </c>
      <c r="E32" s="70" t="str">
        <f>VLOOKUP(K32,'[9]110сбЮ'!$A$18:$M$150,7,FALSE)</f>
        <v>III</v>
      </c>
      <c r="F32" s="71" t="str">
        <f>VLOOKUP(K32,'[9]110сбЮ'!$A$18:$M$150,8,FALSE)</f>
        <v>Невская СДЮСШОР-2</v>
      </c>
      <c r="G32" s="70">
        <f>VLOOKUP(K32,'[9]110сбЮ'!$A$18:$M$150,3,FALSE)</f>
        <v>931</v>
      </c>
      <c r="H32" s="79"/>
      <c r="I32" s="79"/>
      <c r="J32" s="78"/>
      <c r="K32" s="77">
        <v>26</v>
      </c>
    </row>
    <row r="33" spans="1:11" ht="15.75" customHeight="1">
      <c r="A33" s="76">
        <v>7</v>
      </c>
      <c r="B33" s="72" t="str">
        <f>VLOOKUP(K33,'[9]110сбЮ'!$A$18:$M$150,4,FALSE)</f>
        <v xml:space="preserve">КАЛАЧЕВ </v>
      </c>
      <c r="C33" s="72" t="str">
        <f>VLOOKUP(K33,'[9]110сбЮ'!$A$18:$M$150,5,FALSE)</f>
        <v>Артем</v>
      </c>
      <c r="D33" s="70" t="str">
        <f>VLOOKUP(K33,'[9]110сбЮ'!$A$18:$M$150,6,FALSE)</f>
        <v>18.04.01</v>
      </c>
      <c r="E33" s="70" t="str">
        <f>VLOOKUP(K33,'[9]110сбЮ'!$A$18:$M$150,7,FALSE)</f>
        <v>II</v>
      </c>
      <c r="F33" s="71" t="str">
        <f>VLOOKUP(K33,'[9]110сбЮ'!$A$18:$M$150,8,FALSE)</f>
        <v>Адмиралтейская СДЮСШОР</v>
      </c>
      <c r="G33" s="70">
        <f>VLOOKUP(K33,'[9]110сбЮ'!$A$18:$M$150,3,FALSE)</f>
        <v>588</v>
      </c>
      <c r="H33" s="79"/>
      <c r="I33" s="79"/>
      <c r="J33" s="78"/>
      <c r="K33" s="77">
        <v>27</v>
      </c>
    </row>
    <row r="34" spans="1:11">
      <c r="A34" s="76"/>
      <c r="B34" s="34"/>
      <c r="C34" s="34"/>
      <c r="D34" s="29"/>
      <c r="E34" s="17"/>
      <c r="F34" s="74"/>
      <c r="G34" s="17"/>
      <c r="H34" s="11"/>
      <c r="I34" s="11"/>
      <c r="J34" s="10"/>
    </row>
    <row r="35" spans="1:11">
      <c r="A35" s="76"/>
      <c r="B35" s="17" t="s">
        <v>15</v>
      </c>
      <c r="C35" s="34"/>
      <c r="D35" s="29"/>
      <c r="E35" s="17"/>
      <c r="F35" s="74"/>
      <c r="G35" s="17"/>
      <c r="H35" s="11"/>
      <c r="I35" s="11"/>
      <c r="J35" s="10"/>
    </row>
    <row r="36" spans="1:11">
      <c r="A36" s="73">
        <v>2</v>
      </c>
      <c r="B36" s="72"/>
      <c r="C36" s="72"/>
      <c r="D36" s="70"/>
      <c r="E36" s="70"/>
      <c r="F36" s="71"/>
      <c r="G36" s="70"/>
      <c r="H36" s="11"/>
      <c r="I36" s="11"/>
      <c r="J36" s="10"/>
      <c r="K36" s="1">
        <v>32</v>
      </c>
    </row>
    <row r="37" spans="1:11">
      <c r="A37" s="73">
        <v>3</v>
      </c>
      <c r="B37" s="72" t="str">
        <f>VLOOKUP(K37,'[9]110сбЮ'!$A$18:$M$150,4,FALSE)</f>
        <v>ИШМУРАТОВ</v>
      </c>
      <c r="C37" s="72" t="str">
        <f>VLOOKUP(K37,'[9]110сбЮ'!$A$18:$M$150,5,FALSE)</f>
        <v>Ленар</v>
      </c>
      <c r="D37" s="70" t="str">
        <f>VLOOKUP(K37,'[9]110сбЮ'!$A$18:$M$150,6,FALSE)</f>
        <v>15.05.01</v>
      </c>
      <c r="E37" s="70" t="str">
        <f>VLOOKUP(K37,'[9]110сбЮ'!$A$18:$M$150,7,FALSE)</f>
        <v>III</v>
      </c>
      <c r="F37" s="71" t="str">
        <f>VLOOKUP(K37,'[9]110сбЮ'!$A$18:$M$150,8,FALSE)</f>
        <v>ДЮСШ Манеж</v>
      </c>
      <c r="G37" s="70">
        <f>VLOOKUP(K37,'[9]110сбЮ'!$A$18:$M$150,3,FALSE)</f>
        <v>682</v>
      </c>
      <c r="H37" s="11"/>
      <c r="I37" s="11"/>
      <c r="J37" s="10"/>
      <c r="K37" s="1">
        <v>33</v>
      </c>
    </row>
    <row r="38" spans="1:11">
      <c r="A38" s="73">
        <v>4</v>
      </c>
      <c r="B38" s="72" t="str">
        <f>VLOOKUP(K38,'[9]110сбЮ'!$A$18:$M$150,4,FALSE)</f>
        <v>ЛАВРЕНТЬЕВ</v>
      </c>
      <c r="C38" s="72" t="str">
        <f>VLOOKUP(K38,'[9]110сбЮ'!$A$18:$M$150,5,FALSE)</f>
        <v>Георгий</v>
      </c>
      <c r="D38" s="70" t="str">
        <f>VLOOKUP(K38,'[9]110сбЮ'!$A$18:$M$150,6,FALSE)</f>
        <v>24.08.00</v>
      </c>
      <c r="E38" s="70" t="str">
        <f>VLOOKUP(K38,'[9]110сбЮ'!$A$18:$M$150,7,FALSE)</f>
        <v>I</v>
      </c>
      <c r="F38" s="71" t="str">
        <f>VLOOKUP(K38,'[9]110сбЮ'!$A$18:$M$150,8,FALSE)</f>
        <v>Центральная СДЮСШОР</v>
      </c>
      <c r="G38" s="70">
        <f>VLOOKUP(K38,'[9]110сбЮ'!$A$18:$M$150,3,FALSE)</f>
        <v>68</v>
      </c>
      <c r="H38" s="11"/>
      <c r="I38" s="11"/>
      <c r="J38" s="10"/>
      <c r="K38" s="1">
        <v>34</v>
      </c>
    </row>
    <row r="39" spans="1:11">
      <c r="A39" s="73">
        <v>5</v>
      </c>
      <c r="B39" s="72" t="str">
        <f>VLOOKUP(K39,'[9]110сбЮ'!$A$18:$M$150,4,FALSE)</f>
        <v>МИХАЙЛОВ</v>
      </c>
      <c r="C39" s="72" t="str">
        <f>VLOOKUP(K39,'[9]110сбЮ'!$A$18:$M$150,5,FALSE)</f>
        <v>Денис</v>
      </c>
      <c r="D39" s="70" t="str">
        <f>VLOOKUP(K39,'[9]110сбЮ'!$A$18:$M$150,6,FALSE)</f>
        <v>18.01.01</v>
      </c>
      <c r="E39" s="70" t="str">
        <f>VLOOKUP(K39,'[9]110сбЮ'!$A$18:$M$150,7,FALSE)</f>
        <v>II</v>
      </c>
      <c r="F39" s="71" t="str">
        <f>VLOOKUP(K39,'[9]110сбЮ'!$A$18:$M$150,8,FALSE)</f>
        <v>Красногвардейская ДЮСШ</v>
      </c>
      <c r="G39" s="70">
        <f>VLOOKUP(K39,'[9]110сбЮ'!$A$18:$M$150,3,FALSE)</f>
        <v>857</v>
      </c>
      <c r="H39" s="11"/>
      <c r="I39" s="11"/>
      <c r="J39" s="10"/>
      <c r="K39" s="1">
        <v>35</v>
      </c>
    </row>
    <row r="40" spans="1:11">
      <c r="A40" s="73">
        <v>6</v>
      </c>
      <c r="B40" s="72" t="str">
        <f>VLOOKUP(K40,'[9]110сбЮ'!$A$18:$M$150,4,FALSE)</f>
        <v>РЯХОВСКИЙ</v>
      </c>
      <c r="C40" s="72" t="str">
        <f>VLOOKUP(K40,'[9]110сбЮ'!$A$18:$M$150,5,FALSE)</f>
        <v>Владислав</v>
      </c>
      <c r="D40" s="70" t="str">
        <f>VLOOKUP(K40,'[9]110сбЮ'!$A$18:$M$150,6,FALSE)</f>
        <v>06.08.01</v>
      </c>
      <c r="E40" s="70" t="str">
        <f>VLOOKUP(K40,'[9]110сбЮ'!$A$18:$M$150,7,FALSE)</f>
        <v>III</v>
      </c>
      <c r="F40" s="71" t="str">
        <f>VLOOKUP(K40,'[9]110сбЮ'!$A$18:$M$150,8,FALSE)</f>
        <v>Невская СДЮСШОР-2</v>
      </c>
      <c r="G40" s="70">
        <f>VLOOKUP(K40,'[9]110сбЮ'!$A$18:$M$150,3,FALSE)</f>
        <v>990</v>
      </c>
      <c r="H40" s="11"/>
      <c r="I40" s="11"/>
      <c r="J40" s="10"/>
      <c r="K40" s="1">
        <v>36</v>
      </c>
    </row>
    <row r="41" spans="1:11">
      <c r="A41" s="73">
        <v>7</v>
      </c>
      <c r="B41" s="72" t="str">
        <f>VLOOKUP(K41,'[9]110сбЮ'!$A$18:$M$150,4,FALSE)</f>
        <v xml:space="preserve">КОСТЫЛЕВ </v>
      </c>
      <c r="C41" s="72" t="str">
        <f>VLOOKUP(K41,'[9]110сбЮ'!$A$18:$M$150,5,FALSE)</f>
        <v>Никита</v>
      </c>
      <c r="D41" s="70" t="str">
        <f>VLOOKUP(K41,'[9]110сбЮ'!$A$18:$M$150,6,FALSE)</f>
        <v>16.11.01</v>
      </c>
      <c r="E41" s="70" t="str">
        <f>VLOOKUP(K41,'[9]110сбЮ'!$A$18:$M$150,7,FALSE)</f>
        <v>II</v>
      </c>
      <c r="F41" s="71" t="str">
        <f>VLOOKUP(K41,'[9]110сбЮ'!$A$18:$M$150,8,FALSE)</f>
        <v>Адмиралтейская СДЮСШОР</v>
      </c>
      <c r="G41" s="70">
        <f>VLOOKUP(K41,'[9]110сбЮ'!$A$18:$M$150,3,FALSE)</f>
        <v>577</v>
      </c>
      <c r="H41" s="11"/>
      <c r="I41" s="11"/>
      <c r="J41" s="10"/>
      <c r="K41" s="1">
        <v>37</v>
      </c>
    </row>
    <row r="42" spans="1:11">
      <c r="A42" s="73"/>
      <c r="B42" s="34"/>
      <c r="C42" s="34"/>
      <c r="D42" s="29"/>
      <c r="E42" s="17"/>
      <c r="F42" s="74"/>
      <c r="G42" s="17"/>
      <c r="H42" s="11"/>
      <c r="I42" s="11"/>
      <c r="J42" s="10"/>
    </row>
    <row r="43" spans="1:11">
      <c r="A43" s="75"/>
      <c r="B43" s="17" t="s">
        <v>14</v>
      </c>
      <c r="C43" s="34"/>
      <c r="D43" s="29"/>
      <c r="E43" s="17"/>
      <c r="F43" s="74"/>
      <c r="G43" s="17"/>
      <c r="H43" s="11"/>
      <c r="I43" s="11"/>
      <c r="J43" s="10"/>
    </row>
    <row r="44" spans="1:11">
      <c r="A44" s="73">
        <v>2</v>
      </c>
      <c r="B44" s="72" t="str">
        <f>VLOOKUP(K44,'[9]110сбЮ'!$A$18:$M$150,4,FALSE)</f>
        <v>БУТ</v>
      </c>
      <c r="C44" s="72" t="str">
        <f>VLOOKUP(K44,'[9]110сбЮ'!$A$18:$M$150,5,FALSE)</f>
        <v>Антон</v>
      </c>
      <c r="D44" s="70" t="str">
        <f>VLOOKUP(K44,'[9]110сбЮ'!$A$18:$M$150,6,FALSE)</f>
        <v>25.07.00</v>
      </c>
      <c r="E44" s="70" t="str">
        <f>VLOOKUP(K44,'[9]110сбЮ'!$A$18:$M$150,7,FALSE)</f>
        <v>II</v>
      </c>
      <c r="F44" s="71" t="str">
        <f>VLOOKUP(K44,'[9]110сбЮ'!$A$18:$M$150,8,FALSE)</f>
        <v>Невская СДЮСШОР-1</v>
      </c>
      <c r="G44" s="70">
        <f>VLOOKUP(K44,'[9]110сбЮ'!$A$18:$M$150,3,FALSE)</f>
        <v>934</v>
      </c>
      <c r="H44" s="11"/>
      <c r="I44" s="11"/>
      <c r="J44" s="10"/>
      <c r="K44" s="1">
        <v>42</v>
      </c>
    </row>
    <row r="45" spans="1:11">
      <c r="A45" s="73">
        <v>3</v>
      </c>
      <c r="B45" s="72" t="str">
        <f>VLOOKUP(K45,'[9]110сбЮ'!$A$18:$M$150,4,FALSE)</f>
        <v>КОНОНОВ</v>
      </c>
      <c r="C45" s="72" t="str">
        <f>VLOOKUP(K45,'[9]110сбЮ'!$A$18:$M$150,5,FALSE)</f>
        <v>Вячеслав</v>
      </c>
      <c r="D45" s="70" t="str">
        <f>VLOOKUP(K45,'[9]110сбЮ'!$A$18:$M$150,6,FALSE)</f>
        <v>27.09.01</v>
      </c>
      <c r="E45" s="70" t="str">
        <f>VLOOKUP(K45,'[9]110сбЮ'!$A$18:$M$150,7,FALSE)</f>
        <v>II</v>
      </c>
      <c r="F45" s="71" t="str">
        <f>VLOOKUP(K45,'[9]110сбЮ'!$A$18:$M$150,8,FALSE)</f>
        <v>Выборгская СДЮСШОР-1</v>
      </c>
      <c r="G45" s="70">
        <f>VLOOKUP(K45,'[9]110сбЮ'!$A$18:$M$150,3,FALSE)</f>
        <v>240</v>
      </c>
      <c r="H45" s="11"/>
      <c r="I45" s="11"/>
      <c r="J45" s="10"/>
      <c r="K45" s="1">
        <v>43</v>
      </c>
    </row>
    <row r="46" spans="1:11">
      <c r="A46" s="73">
        <v>4</v>
      </c>
      <c r="B46" s="72" t="str">
        <f>VLOOKUP(K46,'[9]110сбЮ'!$A$18:$M$150,4,FALSE)</f>
        <v xml:space="preserve">ЛЮБАЩЕНКО </v>
      </c>
      <c r="C46" s="72" t="str">
        <f>VLOOKUP(K46,'[9]110сбЮ'!$A$18:$M$150,5,FALSE)</f>
        <v>Тимофей</v>
      </c>
      <c r="D46" s="70" t="str">
        <f>VLOOKUP(K46,'[9]110сбЮ'!$A$18:$M$150,6,FALSE)</f>
        <v>17.03.01</v>
      </c>
      <c r="E46" s="70" t="str">
        <f>VLOOKUP(K46,'[9]110сбЮ'!$A$18:$M$150,7,FALSE)</f>
        <v>II</v>
      </c>
      <c r="F46" s="71" t="str">
        <f>VLOOKUP(K46,'[9]110сбЮ'!$A$18:$M$150,8,FALSE)</f>
        <v>Красногвардейская ДЮСШ</v>
      </c>
      <c r="G46" s="70">
        <f>VLOOKUP(K46,'[9]110сбЮ'!$A$18:$M$150,3,FALSE)</f>
        <v>856</v>
      </c>
      <c r="H46" s="11"/>
      <c r="I46" s="11"/>
      <c r="J46" s="10"/>
      <c r="K46" s="1">
        <v>44</v>
      </c>
    </row>
    <row r="47" spans="1:11">
      <c r="A47" s="73">
        <v>5</v>
      </c>
      <c r="B47" s="72" t="str">
        <f>VLOOKUP(K47,'[9]110сбЮ'!$A$18:$M$150,4,FALSE)</f>
        <v>ИЧИН</v>
      </c>
      <c r="C47" s="72" t="str">
        <f>VLOOKUP(K47,'[9]110сбЮ'!$A$18:$M$150,5,FALSE)</f>
        <v>Александр</v>
      </c>
      <c r="D47" s="70" t="str">
        <f>VLOOKUP(K47,'[9]110сбЮ'!$A$18:$M$150,6,FALSE)</f>
        <v>18.01.00</v>
      </c>
      <c r="E47" s="70" t="str">
        <f>VLOOKUP(K47,'[9]110сбЮ'!$A$18:$M$150,7,FALSE)</f>
        <v>I</v>
      </c>
      <c r="F47" s="71" t="str">
        <f>VLOOKUP(K47,'[9]110сбЮ'!$A$18:$M$150,8,FALSE)</f>
        <v>Адмиралтейская СДЮСШОР</v>
      </c>
      <c r="G47" s="70">
        <f>VLOOKUP(K47,'[9]110сбЮ'!$A$18:$M$150,3,FALSE)</f>
        <v>579</v>
      </c>
      <c r="H47" s="11"/>
      <c r="I47" s="11"/>
      <c r="J47" s="10"/>
      <c r="K47" s="1">
        <v>45</v>
      </c>
    </row>
    <row r="48" spans="1:11">
      <c r="A48" s="73">
        <v>6</v>
      </c>
      <c r="B48" s="72" t="str">
        <f>VLOOKUP(K48,'[9]110сбЮ'!$A$18:$M$150,4,FALSE)</f>
        <v>ТЕТЕРЕВ</v>
      </c>
      <c r="C48" s="72" t="str">
        <f>VLOOKUP(K48,'[9]110сбЮ'!$A$18:$M$150,5,FALSE)</f>
        <v>Николай</v>
      </c>
      <c r="D48" s="70" t="str">
        <f>VLOOKUP(K48,'[9]110сбЮ'!$A$18:$M$150,6,FALSE)</f>
        <v>03.04.01</v>
      </c>
      <c r="E48" s="70" t="str">
        <f>VLOOKUP(K48,'[9]110сбЮ'!$A$18:$M$150,7,FALSE)</f>
        <v>II</v>
      </c>
      <c r="F48" s="71" t="str">
        <f>VLOOKUP(K48,'[9]110сбЮ'!$A$18:$M$150,8,FALSE)</f>
        <v>Олимпийские надежды</v>
      </c>
      <c r="G48" s="70">
        <f>VLOOKUP(K48,'[9]110сбЮ'!$A$18:$M$150,3,FALSE)</f>
        <v>338</v>
      </c>
      <c r="H48" s="11"/>
      <c r="I48" s="11"/>
      <c r="J48" s="10"/>
      <c r="K48" s="1">
        <v>46</v>
      </c>
    </row>
    <row r="49" spans="1:11">
      <c r="A49" s="73">
        <v>7</v>
      </c>
      <c r="B49" s="72" t="str">
        <f>VLOOKUP(K49,'[9]110сбЮ'!$A$18:$M$150,4,FALSE)</f>
        <v xml:space="preserve">СТАКАНОВ </v>
      </c>
      <c r="C49" s="72" t="str">
        <f>VLOOKUP(K49,'[9]110сбЮ'!$A$18:$M$150,5,FALSE)</f>
        <v>Валерий</v>
      </c>
      <c r="D49" s="70" t="str">
        <f>VLOOKUP(K49,'[9]110сбЮ'!$A$18:$M$150,6,FALSE)</f>
        <v>12.07.00</v>
      </c>
      <c r="E49" s="70" t="str">
        <f>VLOOKUP(K49,'[9]110сбЮ'!$A$18:$M$150,7,FALSE)</f>
        <v>III</v>
      </c>
      <c r="F49" s="71" t="str">
        <f>VLOOKUP(K49,'[9]110сбЮ'!$A$18:$M$150,8,FALSE)</f>
        <v>ДЮСШ Манеж</v>
      </c>
      <c r="G49" s="70">
        <f>VLOOKUP(K49,'[9]110сбЮ'!$A$18:$M$150,3,FALSE)</f>
        <v>674</v>
      </c>
      <c r="H49" s="11"/>
      <c r="I49" s="11"/>
      <c r="J49" s="10"/>
      <c r="K49" s="1">
        <v>47</v>
      </c>
    </row>
    <row r="50" spans="1:11">
      <c r="A50" s="76"/>
      <c r="B50" s="205"/>
      <c r="C50" s="205"/>
      <c r="D50" s="204"/>
      <c r="E50" s="203"/>
      <c r="F50" s="202"/>
      <c r="G50" s="201"/>
      <c r="H50" s="11"/>
      <c r="I50" s="11"/>
      <c r="J50" s="10"/>
    </row>
    <row r="51" spans="1:11">
      <c r="A51" s="76"/>
      <c r="B51" s="201"/>
      <c r="C51" s="205"/>
      <c r="D51" s="204"/>
      <c r="E51" s="203"/>
      <c r="F51" s="202"/>
      <c r="G51" s="201"/>
      <c r="H51" s="11"/>
      <c r="I51" s="11"/>
      <c r="J51" s="10"/>
    </row>
    <row r="52" spans="1:11">
      <c r="A52" s="76"/>
      <c r="B52" s="72"/>
      <c r="C52" s="72"/>
      <c r="D52" s="70"/>
      <c r="E52" s="70"/>
      <c r="F52" s="71"/>
      <c r="G52" s="70"/>
      <c r="H52" s="11"/>
      <c r="I52" s="11"/>
      <c r="J52" s="10"/>
    </row>
    <row r="53" spans="1:11">
      <c r="A53" s="11"/>
      <c r="B53" s="26" t="s">
        <v>6</v>
      </c>
      <c r="C53" s="25"/>
      <c r="D53" s="24"/>
      <c r="E53" s="23"/>
      <c r="F53" s="22"/>
      <c r="G53" s="13" t="s">
        <v>5</v>
      </c>
      <c r="H53" s="11"/>
      <c r="I53" s="21"/>
      <c r="J53" s="11"/>
    </row>
    <row r="54" spans="1:11">
      <c r="A54" s="11"/>
      <c r="B54" s="16" t="s">
        <v>4</v>
      </c>
      <c r="C54" s="16"/>
      <c r="D54" s="20"/>
      <c r="E54" s="19"/>
      <c r="F54" s="18"/>
      <c r="G54" s="13"/>
      <c r="H54" s="42"/>
      <c r="I54" s="12"/>
      <c r="J54" s="11"/>
    </row>
    <row r="55" spans="1:11">
      <c r="A55" s="11"/>
      <c r="B55" s="16" t="s">
        <v>3</v>
      </c>
      <c r="C55" s="16"/>
      <c r="D55" s="15"/>
      <c r="E55" s="15"/>
      <c r="F55" s="14"/>
      <c r="G55" s="13" t="s">
        <v>2</v>
      </c>
      <c r="H55" s="42"/>
      <c r="I55" s="12"/>
      <c r="J55" s="11"/>
    </row>
    <row r="56" spans="1:11">
      <c r="A56" s="11"/>
      <c r="B56" s="16" t="s">
        <v>1</v>
      </c>
      <c r="C56" s="16"/>
      <c r="D56" s="15"/>
      <c r="E56" s="15"/>
      <c r="F56" s="14"/>
      <c r="G56" s="13" t="s">
        <v>0</v>
      </c>
      <c r="H56" s="42"/>
      <c r="I56" s="12"/>
      <c r="J56" s="11"/>
    </row>
  </sheetData>
  <printOptions horizontalCentered="1"/>
  <pageMargins left="0.39370078740157483" right="0" top="0.59055118110236227" bottom="0.39370078740157483" header="0" footer="0"/>
  <pageSetup paperSize="9" scale="90" orientation="portrait" r:id="rId1"/>
  <headerFooter>
    <oddHeader>&amp;R&amp;A</oddHeader>
    <oddFooter>&amp;C&amp;P</oddFooter>
  </headerFooter>
  <drawing r:id="rId2"/>
  <legacyDrawing r:id="rId3"/>
  <oleObjects>
    <oleObject progId="Word.Document.12" shapeId="17409" r:id="rId4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K55"/>
  <sheetViews>
    <sheetView workbookViewId="0">
      <selection activeCell="D108" sqref="D108"/>
    </sheetView>
  </sheetViews>
  <sheetFormatPr defaultRowHeight="15"/>
  <cols>
    <col min="1" max="1" width="5.5703125" style="1" customWidth="1"/>
    <col min="2" max="2" width="14.7109375" style="1" customWidth="1"/>
    <col min="3" max="3" width="13.7109375" style="1" customWidth="1"/>
    <col min="4" max="4" width="8.7109375" style="2" customWidth="1"/>
    <col min="5" max="5" width="4.7109375" style="65" customWidth="1"/>
    <col min="6" max="6" width="21.7109375" style="1" customWidth="1"/>
    <col min="7" max="8" width="5.7109375" style="1" customWidth="1"/>
    <col min="9" max="9" width="16.42578125" style="1" customWidth="1"/>
    <col min="10" max="10" width="7.42578125" style="1" customWidth="1"/>
    <col min="11" max="11" width="9.140625" style="1" hidden="1" customWidth="1"/>
    <col min="12" max="257" width="9.140625" style="1"/>
    <col min="258" max="258" width="5.5703125" style="1" customWidth="1"/>
    <col min="259" max="259" width="27.7109375" style="1" customWidth="1"/>
    <col min="260" max="260" width="4.5703125" style="1" customWidth="1"/>
    <col min="261" max="261" width="4.7109375" style="1" customWidth="1"/>
    <col min="262" max="262" width="21.7109375" style="1" customWidth="1"/>
    <col min="263" max="264" width="6.7109375" style="1" customWidth="1"/>
    <col min="265" max="265" width="18.7109375" style="1" customWidth="1"/>
    <col min="266" max="266" width="8.7109375" style="1" customWidth="1"/>
    <col min="267" max="513" width="9.140625" style="1"/>
    <col min="514" max="514" width="5.5703125" style="1" customWidth="1"/>
    <col min="515" max="515" width="27.7109375" style="1" customWidth="1"/>
    <col min="516" max="516" width="4.5703125" style="1" customWidth="1"/>
    <col min="517" max="517" width="4.7109375" style="1" customWidth="1"/>
    <col min="518" max="518" width="21.7109375" style="1" customWidth="1"/>
    <col min="519" max="520" width="6.7109375" style="1" customWidth="1"/>
    <col min="521" max="521" width="18.7109375" style="1" customWidth="1"/>
    <col min="522" max="522" width="8.7109375" style="1" customWidth="1"/>
    <col min="523" max="769" width="9.140625" style="1"/>
    <col min="770" max="770" width="5.5703125" style="1" customWidth="1"/>
    <col min="771" max="771" width="27.7109375" style="1" customWidth="1"/>
    <col min="772" max="772" width="4.5703125" style="1" customWidth="1"/>
    <col min="773" max="773" width="4.7109375" style="1" customWidth="1"/>
    <col min="774" max="774" width="21.7109375" style="1" customWidth="1"/>
    <col min="775" max="776" width="6.7109375" style="1" customWidth="1"/>
    <col min="777" max="777" width="18.7109375" style="1" customWidth="1"/>
    <col min="778" max="778" width="8.7109375" style="1" customWidth="1"/>
    <col min="779" max="1025" width="9.140625" style="1"/>
    <col min="1026" max="1026" width="5.5703125" style="1" customWidth="1"/>
    <col min="1027" max="1027" width="27.7109375" style="1" customWidth="1"/>
    <col min="1028" max="1028" width="4.5703125" style="1" customWidth="1"/>
    <col min="1029" max="1029" width="4.7109375" style="1" customWidth="1"/>
    <col min="1030" max="1030" width="21.7109375" style="1" customWidth="1"/>
    <col min="1031" max="1032" width="6.7109375" style="1" customWidth="1"/>
    <col min="1033" max="1033" width="18.7109375" style="1" customWidth="1"/>
    <col min="1034" max="1034" width="8.7109375" style="1" customWidth="1"/>
    <col min="1035" max="1281" width="9.140625" style="1"/>
    <col min="1282" max="1282" width="5.5703125" style="1" customWidth="1"/>
    <col min="1283" max="1283" width="27.7109375" style="1" customWidth="1"/>
    <col min="1284" max="1284" width="4.5703125" style="1" customWidth="1"/>
    <col min="1285" max="1285" width="4.7109375" style="1" customWidth="1"/>
    <col min="1286" max="1286" width="21.7109375" style="1" customWidth="1"/>
    <col min="1287" max="1288" width="6.7109375" style="1" customWidth="1"/>
    <col min="1289" max="1289" width="18.7109375" style="1" customWidth="1"/>
    <col min="1290" max="1290" width="8.7109375" style="1" customWidth="1"/>
    <col min="1291" max="1537" width="9.140625" style="1"/>
    <col min="1538" max="1538" width="5.5703125" style="1" customWidth="1"/>
    <col min="1539" max="1539" width="27.7109375" style="1" customWidth="1"/>
    <col min="1540" max="1540" width="4.5703125" style="1" customWidth="1"/>
    <col min="1541" max="1541" width="4.7109375" style="1" customWidth="1"/>
    <col min="1542" max="1542" width="21.7109375" style="1" customWidth="1"/>
    <col min="1543" max="1544" width="6.7109375" style="1" customWidth="1"/>
    <col min="1545" max="1545" width="18.7109375" style="1" customWidth="1"/>
    <col min="1546" max="1546" width="8.7109375" style="1" customWidth="1"/>
    <col min="1547" max="1793" width="9.140625" style="1"/>
    <col min="1794" max="1794" width="5.5703125" style="1" customWidth="1"/>
    <col min="1795" max="1795" width="27.7109375" style="1" customWidth="1"/>
    <col min="1796" max="1796" width="4.5703125" style="1" customWidth="1"/>
    <col min="1797" max="1797" width="4.7109375" style="1" customWidth="1"/>
    <col min="1798" max="1798" width="21.7109375" style="1" customWidth="1"/>
    <col min="1799" max="1800" width="6.7109375" style="1" customWidth="1"/>
    <col min="1801" max="1801" width="18.7109375" style="1" customWidth="1"/>
    <col min="1802" max="1802" width="8.7109375" style="1" customWidth="1"/>
    <col min="1803" max="2049" width="9.140625" style="1"/>
    <col min="2050" max="2050" width="5.5703125" style="1" customWidth="1"/>
    <col min="2051" max="2051" width="27.7109375" style="1" customWidth="1"/>
    <col min="2052" max="2052" width="4.5703125" style="1" customWidth="1"/>
    <col min="2053" max="2053" width="4.7109375" style="1" customWidth="1"/>
    <col min="2054" max="2054" width="21.7109375" style="1" customWidth="1"/>
    <col min="2055" max="2056" width="6.7109375" style="1" customWidth="1"/>
    <col min="2057" max="2057" width="18.7109375" style="1" customWidth="1"/>
    <col min="2058" max="2058" width="8.7109375" style="1" customWidth="1"/>
    <col min="2059" max="2305" width="9.140625" style="1"/>
    <col min="2306" max="2306" width="5.5703125" style="1" customWidth="1"/>
    <col min="2307" max="2307" width="27.7109375" style="1" customWidth="1"/>
    <col min="2308" max="2308" width="4.5703125" style="1" customWidth="1"/>
    <col min="2309" max="2309" width="4.7109375" style="1" customWidth="1"/>
    <col min="2310" max="2310" width="21.7109375" style="1" customWidth="1"/>
    <col min="2311" max="2312" width="6.7109375" style="1" customWidth="1"/>
    <col min="2313" max="2313" width="18.7109375" style="1" customWidth="1"/>
    <col min="2314" max="2314" width="8.7109375" style="1" customWidth="1"/>
    <col min="2315" max="2561" width="9.140625" style="1"/>
    <col min="2562" max="2562" width="5.5703125" style="1" customWidth="1"/>
    <col min="2563" max="2563" width="27.7109375" style="1" customWidth="1"/>
    <col min="2564" max="2564" width="4.5703125" style="1" customWidth="1"/>
    <col min="2565" max="2565" width="4.7109375" style="1" customWidth="1"/>
    <col min="2566" max="2566" width="21.7109375" style="1" customWidth="1"/>
    <col min="2567" max="2568" width="6.7109375" style="1" customWidth="1"/>
    <col min="2569" max="2569" width="18.7109375" style="1" customWidth="1"/>
    <col min="2570" max="2570" width="8.7109375" style="1" customWidth="1"/>
    <col min="2571" max="2817" width="9.140625" style="1"/>
    <col min="2818" max="2818" width="5.5703125" style="1" customWidth="1"/>
    <col min="2819" max="2819" width="27.7109375" style="1" customWidth="1"/>
    <col min="2820" max="2820" width="4.5703125" style="1" customWidth="1"/>
    <col min="2821" max="2821" width="4.7109375" style="1" customWidth="1"/>
    <col min="2822" max="2822" width="21.7109375" style="1" customWidth="1"/>
    <col min="2823" max="2824" width="6.7109375" style="1" customWidth="1"/>
    <col min="2825" max="2825" width="18.7109375" style="1" customWidth="1"/>
    <col min="2826" max="2826" width="8.7109375" style="1" customWidth="1"/>
    <col min="2827" max="3073" width="9.140625" style="1"/>
    <col min="3074" max="3074" width="5.5703125" style="1" customWidth="1"/>
    <col min="3075" max="3075" width="27.7109375" style="1" customWidth="1"/>
    <col min="3076" max="3076" width="4.5703125" style="1" customWidth="1"/>
    <col min="3077" max="3077" width="4.7109375" style="1" customWidth="1"/>
    <col min="3078" max="3078" width="21.7109375" style="1" customWidth="1"/>
    <col min="3079" max="3080" width="6.7109375" style="1" customWidth="1"/>
    <col min="3081" max="3081" width="18.7109375" style="1" customWidth="1"/>
    <col min="3082" max="3082" width="8.7109375" style="1" customWidth="1"/>
    <col min="3083" max="3329" width="9.140625" style="1"/>
    <col min="3330" max="3330" width="5.5703125" style="1" customWidth="1"/>
    <col min="3331" max="3331" width="27.7109375" style="1" customWidth="1"/>
    <col min="3332" max="3332" width="4.5703125" style="1" customWidth="1"/>
    <col min="3333" max="3333" width="4.7109375" style="1" customWidth="1"/>
    <col min="3334" max="3334" width="21.7109375" style="1" customWidth="1"/>
    <col min="3335" max="3336" width="6.7109375" style="1" customWidth="1"/>
    <col min="3337" max="3337" width="18.7109375" style="1" customWidth="1"/>
    <col min="3338" max="3338" width="8.7109375" style="1" customWidth="1"/>
    <col min="3339" max="3585" width="9.140625" style="1"/>
    <col min="3586" max="3586" width="5.5703125" style="1" customWidth="1"/>
    <col min="3587" max="3587" width="27.7109375" style="1" customWidth="1"/>
    <col min="3588" max="3588" width="4.5703125" style="1" customWidth="1"/>
    <col min="3589" max="3589" width="4.7109375" style="1" customWidth="1"/>
    <col min="3590" max="3590" width="21.7109375" style="1" customWidth="1"/>
    <col min="3591" max="3592" width="6.7109375" style="1" customWidth="1"/>
    <col min="3593" max="3593" width="18.7109375" style="1" customWidth="1"/>
    <col min="3594" max="3594" width="8.7109375" style="1" customWidth="1"/>
    <col min="3595" max="3841" width="9.140625" style="1"/>
    <col min="3842" max="3842" width="5.5703125" style="1" customWidth="1"/>
    <col min="3843" max="3843" width="27.7109375" style="1" customWidth="1"/>
    <col min="3844" max="3844" width="4.5703125" style="1" customWidth="1"/>
    <col min="3845" max="3845" width="4.7109375" style="1" customWidth="1"/>
    <col min="3846" max="3846" width="21.7109375" style="1" customWidth="1"/>
    <col min="3847" max="3848" width="6.7109375" style="1" customWidth="1"/>
    <col min="3849" max="3849" width="18.7109375" style="1" customWidth="1"/>
    <col min="3850" max="3850" width="8.7109375" style="1" customWidth="1"/>
    <col min="3851" max="4097" width="9.140625" style="1"/>
    <col min="4098" max="4098" width="5.5703125" style="1" customWidth="1"/>
    <col min="4099" max="4099" width="27.7109375" style="1" customWidth="1"/>
    <col min="4100" max="4100" width="4.5703125" style="1" customWidth="1"/>
    <col min="4101" max="4101" width="4.7109375" style="1" customWidth="1"/>
    <col min="4102" max="4102" width="21.7109375" style="1" customWidth="1"/>
    <col min="4103" max="4104" width="6.7109375" style="1" customWidth="1"/>
    <col min="4105" max="4105" width="18.7109375" style="1" customWidth="1"/>
    <col min="4106" max="4106" width="8.7109375" style="1" customWidth="1"/>
    <col min="4107" max="4353" width="9.140625" style="1"/>
    <col min="4354" max="4354" width="5.5703125" style="1" customWidth="1"/>
    <col min="4355" max="4355" width="27.7109375" style="1" customWidth="1"/>
    <col min="4356" max="4356" width="4.5703125" style="1" customWidth="1"/>
    <col min="4357" max="4357" width="4.7109375" style="1" customWidth="1"/>
    <col min="4358" max="4358" width="21.7109375" style="1" customWidth="1"/>
    <col min="4359" max="4360" width="6.7109375" style="1" customWidth="1"/>
    <col min="4361" max="4361" width="18.7109375" style="1" customWidth="1"/>
    <col min="4362" max="4362" width="8.7109375" style="1" customWidth="1"/>
    <col min="4363" max="4609" width="9.140625" style="1"/>
    <col min="4610" max="4610" width="5.5703125" style="1" customWidth="1"/>
    <col min="4611" max="4611" width="27.7109375" style="1" customWidth="1"/>
    <col min="4612" max="4612" width="4.5703125" style="1" customWidth="1"/>
    <col min="4613" max="4613" width="4.7109375" style="1" customWidth="1"/>
    <col min="4614" max="4614" width="21.7109375" style="1" customWidth="1"/>
    <col min="4615" max="4616" width="6.7109375" style="1" customWidth="1"/>
    <col min="4617" max="4617" width="18.7109375" style="1" customWidth="1"/>
    <col min="4618" max="4618" width="8.7109375" style="1" customWidth="1"/>
    <col min="4619" max="4865" width="9.140625" style="1"/>
    <col min="4866" max="4866" width="5.5703125" style="1" customWidth="1"/>
    <col min="4867" max="4867" width="27.7109375" style="1" customWidth="1"/>
    <col min="4868" max="4868" width="4.5703125" style="1" customWidth="1"/>
    <col min="4869" max="4869" width="4.7109375" style="1" customWidth="1"/>
    <col min="4870" max="4870" width="21.7109375" style="1" customWidth="1"/>
    <col min="4871" max="4872" width="6.7109375" style="1" customWidth="1"/>
    <col min="4873" max="4873" width="18.7109375" style="1" customWidth="1"/>
    <col min="4874" max="4874" width="8.7109375" style="1" customWidth="1"/>
    <col min="4875" max="5121" width="9.140625" style="1"/>
    <col min="5122" max="5122" width="5.5703125" style="1" customWidth="1"/>
    <col min="5123" max="5123" width="27.7109375" style="1" customWidth="1"/>
    <col min="5124" max="5124" width="4.5703125" style="1" customWidth="1"/>
    <col min="5125" max="5125" width="4.7109375" style="1" customWidth="1"/>
    <col min="5126" max="5126" width="21.7109375" style="1" customWidth="1"/>
    <col min="5127" max="5128" width="6.7109375" style="1" customWidth="1"/>
    <col min="5129" max="5129" width="18.7109375" style="1" customWidth="1"/>
    <col min="5130" max="5130" width="8.7109375" style="1" customWidth="1"/>
    <col min="5131" max="5377" width="9.140625" style="1"/>
    <col min="5378" max="5378" width="5.5703125" style="1" customWidth="1"/>
    <col min="5379" max="5379" width="27.7109375" style="1" customWidth="1"/>
    <col min="5380" max="5380" width="4.5703125" style="1" customWidth="1"/>
    <col min="5381" max="5381" width="4.7109375" style="1" customWidth="1"/>
    <col min="5382" max="5382" width="21.7109375" style="1" customWidth="1"/>
    <col min="5383" max="5384" width="6.7109375" style="1" customWidth="1"/>
    <col min="5385" max="5385" width="18.7109375" style="1" customWidth="1"/>
    <col min="5386" max="5386" width="8.7109375" style="1" customWidth="1"/>
    <col min="5387" max="5633" width="9.140625" style="1"/>
    <col min="5634" max="5634" width="5.5703125" style="1" customWidth="1"/>
    <col min="5635" max="5635" width="27.7109375" style="1" customWidth="1"/>
    <col min="5636" max="5636" width="4.5703125" style="1" customWidth="1"/>
    <col min="5637" max="5637" width="4.7109375" style="1" customWidth="1"/>
    <col min="5638" max="5638" width="21.7109375" style="1" customWidth="1"/>
    <col min="5639" max="5640" width="6.7109375" style="1" customWidth="1"/>
    <col min="5641" max="5641" width="18.7109375" style="1" customWidth="1"/>
    <col min="5642" max="5642" width="8.7109375" style="1" customWidth="1"/>
    <col min="5643" max="5889" width="9.140625" style="1"/>
    <col min="5890" max="5890" width="5.5703125" style="1" customWidth="1"/>
    <col min="5891" max="5891" width="27.7109375" style="1" customWidth="1"/>
    <col min="5892" max="5892" width="4.5703125" style="1" customWidth="1"/>
    <col min="5893" max="5893" width="4.7109375" style="1" customWidth="1"/>
    <col min="5894" max="5894" width="21.7109375" style="1" customWidth="1"/>
    <col min="5895" max="5896" width="6.7109375" style="1" customWidth="1"/>
    <col min="5897" max="5897" width="18.7109375" style="1" customWidth="1"/>
    <col min="5898" max="5898" width="8.7109375" style="1" customWidth="1"/>
    <col min="5899" max="6145" width="9.140625" style="1"/>
    <col min="6146" max="6146" width="5.5703125" style="1" customWidth="1"/>
    <col min="6147" max="6147" width="27.7109375" style="1" customWidth="1"/>
    <col min="6148" max="6148" width="4.5703125" style="1" customWidth="1"/>
    <col min="6149" max="6149" width="4.7109375" style="1" customWidth="1"/>
    <col min="6150" max="6150" width="21.7109375" style="1" customWidth="1"/>
    <col min="6151" max="6152" width="6.7109375" style="1" customWidth="1"/>
    <col min="6153" max="6153" width="18.7109375" style="1" customWidth="1"/>
    <col min="6154" max="6154" width="8.7109375" style="1" customWidth="1"/>
    <col min="6155" max="6401" width="9.140625" style="1"/>
    <col min="6402" max="6402" width="5.5703125" style="1" customWidth="1"/>
    <col min="6403" max="6403" width="27.7109375" style="1" customWidth="1"/>
    <col min="6404" max="6404" width="4.5703125" style="1" customWidth="1"/>
    <col min="6405" max="6405" width="4.7109375" style="1" customWidth="1"/>
    <col min="6406" max="6406" width="21.7109375" style="1" customWidth="1"/>
    <col min="6407" max="6408" width="6.7109375" style="1" customWidth="1"/>
    <col min="6409" max="6409" width="18.7109375" style="1" customWidth="1"/>
    <col min="6410" max="6410" width="8.7109375" style="1" customWidth="1"/>
    <col min="6411" max="6657" width="9.140625" style="1"/>
    <col min="6658" max="6658" width="5.5703125" style="1" customWidth="1"/>
    <col min="6659" max="6659" width="27.7109375" style="1" customWidth="1"/>
    <col min="6660" max="6660" width="4.5703125" style="1" customWidth="1"/>
    <col min="6661" max="6661" width="4.7109375" style="1" customWidth="1"/>
    <col min="6662" max="6662" width="21.7109375" style="1" customWidth="1"/>
    <col min="6663" max="6664" width="6.7109375" style="1" customWidth="1"/>
    <col min="6665" max="6665" width="18.7109375" style="1" customWidth="1"/>
    <col min="6666" max="6666" width="8.7109375" style="1" customWidth="1"/>
    <col min="6667" max="6913" width="9.140625" style="1"/>
    <col min="6914" max="6914" width="5.5703125" style="1" customWidth="1"/>
    <col min="6915" max="6915" width="27.7109375" style="1" customWidth="1"/>
    <col min="6916" max="6916" width="4.5703125" style="1" customWidth="1"/>
    <col min="6917" max="6917" width="4.7109375" style="1" customWidth="1"/>
    <col min="6918" max="6918" width="21.7109375" style="1" customWidth="1"/>
    <col min="6919" max="6920" width="6.7109375" style="1" customWidth="1"/>
    <col min="6921" max="6921" width="18.7109375" style="1" customWidth="1"/>
    <col min="6922" max="6922" width="8.7109375" style="1" customWidth="1"/>
    <col min="6923" max="7169" width="9.140625" style="1"/>
    <col min="7170" max="7170" width="5.5703125" style="1" customWidth="1"/>
    <col min="7171" max="7171" width="27.7109375" style="1" customWidth="1"/>
    <col min="7172" max="7172" width="4.5703125" style="1" customWidth="1"/>
    <col min="7173" max="7173" width="4.7109375" style="1" customWidth="1"/>
    <col min="7174" max="7174" width="21.7109375" style="1" customWidth="1"/>
    <col min="7175" max="7176" width="6.7109375" style="1" customWidth="1"/>
    <col min="7177" max="7177" width="18.7109375" style="1" customWidth="1"/>
    <col min="7178" max="7178" width="8.7109375" style="1" customWidth="1"/>
    <col min="7179" max="7425" width="9.140625" style="1"/>
    <col min="7426" max="7426" width="5.5703125" style="1" customWidth="1"/>
    <col min="7427" max="7427" width="27.7109375" style="1" customWidth="1"/>
    <col min="7428" max="7428" width="4.5703125" style="1" customWidth="1"/>
    <col min="7429" max="7429" width="4.7109375" style="1" customWidth="1"/>
    <col min="7430" max="7430" width="21.7109375" style="1" customWidth="1"/>
    <col min="7431" max="7432" width="6.7109375" style="1" customWidth="1"/>
    <col min="7433" max="7433" width="18.7109375" style="1" customWidth="1"/>
    <col min="7434" max="7434" width="8.7109375" style="1" customWidth="1"/>
    <col min="7435" max="7681" width="9.140625" style="1"/>
    <col min="7682" max="7682" width="5.5703125" style="1" customWidth="1"/>
    <col min="7683" max="7683" width="27.7109375" style="1" customWidth="1"/>
    <col min="7684" max="7684" width="4.5703125" style="1" customWidth="1"/>
    <col min="7685" max="7685" width="4.7109375" style="1" customWidth="1"/>
    <col min="7686" max="7686" width="21.7109375" style="1" customWidth="1"/>
    <col min="7687" max="7688" width="6.7109375" style="1" customWidth="1"/>
    <col min="7689" max="7689" width="18.7109375" style="1" customWidth="1"/>
    <col min="7690" max="7690" width="8.7109375" style="1" customWidth="1"/>
    <col min="7691" max="7937" width="9.140625" style="1"/>
    <col min="7938" max="7938" width="5.5703125" style="1" customWidth="1"/>
    <col min="7939" max="7939" width="27.7109375" style="1" customWidth="1"/>
    <col min="7940" max="7940" width="4.5703125" style="1" customWidth="1"/>
    <col min="7941" max="7941" width="4.7109375" style="1" customWidth="1"/>
    <col min="7942" max="7942" width="21.7109375" style="1" customWidth="1"/>
    <col min="7943" max="7944" width="6.7109375" style="1" customWidth="1"/>
    <col min="7945" max="7945" width="18.7109375" style="1" customWidth="1"/>
    <col min="7946" max="7946" width="8.7109375" style="1" customWidth="1"/>
    <col min="7947" max="8193" width="9.140625" style="1"/>
    <col min="8194" max="8194" width="5.5703125" style="1" customWidth="1"/>
    <col min="8195" max="8195" width="27.7109375" style="1" customWidth="1"/>
    <col min="8196" max="8196" width="4.5703125" style="1" customWidth="1"/>
    <col min="8197" max="8197" width="4.7109375" style="1" customWidth="1"/>
    <col min="8198" max="8198" width="21.7109375" style="1" customWidth="1"/>
    <col min="8199" max="8200" width="6.7109375" style="1" customWidth="1"/>
    <col min="8201" max="8201" width="18.7109375" style="1" customWidth="1"/>
    <col min="8202" max="8202" width="8.7109375" style="1" customWidth="1"/>
    <col min="8203" max="8449" width="9.140625" style="1"/>
    <col min="8450" max="8450" width="5.5703125" style="1" customWidth="1"/>
    <col min="8451" max="8451" width="27.7109375" style="1" customWidth="1"/>
    <col min="8452" max="8452" width="4.5703125" style="1" customWidth="1"/>
    <col min="8453" max="8453" width="4.7109375" style="1" customWidth="1"/>
    <col min="8454" max="8454" width="21.7109375" style="1" customWidth="1"/>
    <col min="8455" max="8456" width="6.7109375" style="1" customWidth="1"/>
    <col min="8457" max="8457" width="18.7109375" style="1" customWidth="1"/>
    <col min="8458" max="8458" width="8.7109375" style="1" customWidth="1"/>
    <col min="8459" max="8705" width="9.140625" style="1"/>
    <col min="8706" max="8706" width="5.5703125" style="1" customWidth="1"/>
    <col min="8707" max="8707" width="27.7109375" style="1" customWidth="1"/>
    <col min="8708" max="8708" width="4.5703125" style="1" customWidth="1"/>
    <col min="8709" max="8709" width="4.7109375" style="1" customWidth="1"/>
    <col min="8710" max="8710" width="21.7109375" style="1" customWidth="1"/>
    <col min="8711" max="8712" width="6.7109375" style="1" customWidth="1"/>
    <col min="8713" max="8713" width="18.7109375" style="1" customWidth="1"/>
    <col min="8714" max="8714" width="8.7109375" style="1" customWidth="1"/>
    <col min="8715" max="8961" width="9.140625" style="1"/>
    <col min="8962" max="8962" width="5.5703125" style="1" customWidth="1"/>
    <col min="8963" max="8963" width="27.7109375" style="1" customWidth="1"/>
    <col min="8964" max="8964" width="4.5703125" style="1" customWidth="1"/>
    <col min="8965" max="8965" width="4.7109375" style="1" customWidth="1"/>
    <col min="8966" max="8966" width="21.7109375" style="1" customWidth="1"/>
    <col min="8967" max="8968" width="6.7109375" style="1" customWidth="1"/>
    <col min="8969" max="8969" width="18.7109375" style="1" customWidth="1"/>
    <col min="8970" max="8970" width="8.7109375" style="1" customWidth="1"/>
    <col min="8971" max="9217" width="9.140625" style="1"/>
    <col min="9218" max="9218" width="5.5703125" style="1" customWidth="1"/>
    <col min="9219" max="9219" width="27.7109375" style="1" customWidth="1"/>
    <col min="9220" max="9220" width="4.5703125" style="1" customWidth="1"/>
    <col min="9221" max="9221" width="4.7109375" style="1" customWidth="1"/>
    <col min="9222" max="9222" width="21.7109375" style="1" customWidth="1"/>
    <col min="9223" max="9224" width="6.7109375" style="1" customWidth="1"/>
    <col min="9225" max="9225" width="18.7109375" style="1" customWidth="1"/>
    <col min="9226" max="9226" width="8.7109375" style="1" customWidth="1"/>
    <col min="9227" max="9473" width="9.140625" style="1"/>
    <col min="9474" max="9474" width="5.5703125" style="1" customWidth="1"/>
    <col min="9475" max="9475" width="27.7109375" style="1" customWidth="1"/>
    <col min="9476" max="9476" width="4.5703125" style="1" customWidth="1"/>
    <col min="9477" max="9477" width="4.7109375" style="1" customWidth="1"/>
    <col min="9478" max="9478" width="21.7109375" style="1" customWidth="1"/>
    <col min="9479" max="9480" width="6.7109375" style="1" customWidth="1"/>
    <col min="9481" max="9481" width="18.7109375" style="1" customWidth="1"/>
    <col min="9482" max="9482" width="8.7109375" style="1" customWidth="1"/>
    <col min="9483" max="9729" width="9.140625" style="1"/>
    <col min="9730" max="9730" width="5.5703125" style="1" customWidth="1"/>
    <col min="9731" max="9731" width="27.7109375" style="1" customWidth="1"/>
    <col min="9732" max="9732" width="4.5703125" style="1" customWidth="1"/>
    <col min="9733" max="9733" width="4.7109375" style="1" customWidth="1"/>
    <col min="9734" max="9734" width="21.7109375" style="1" customWidth="1"/>
    <col min="9735" max="9736" width="6.7109375" style="1" customWidth="1"/>
    <col min="9737" max="9737" width="18.7109375" style="1" customWidth="1"/>
    <col min="9738" max="9738" width="8.7109375" style="1" customWidth="1"/>
    <col min="9739" max="9985" width="9.140625" style="1"/>
    <col min="9986" max="9986" width="5.5703125" style="1" customWidth="1"/>
    <col min="9987" max="9987" width="27.7109375" style="1" customWidth="1"/>
    <col min="9988" max="9988" width="4.5703125" style="1" customWidth="1"/>
    <col min="9989" max="9989" width="4.7109375" style="1" customWidth="1"/>
    <col min="9990" max="9990" width="21.7109375" style="1" customWidth="1"/>
    <col min="9991" max="9992" width="6.7109375" style="1" customWidth="1"/>
    <col min="9993" max="9993" width="18.7109375" style="1" customWidth="1"/>
    <col min="9994" max="9994" width="8.7109375" style="1" customWidth="1"/>
    <col min="9995" max="10241" width="9.140625" style="1"/>
    <col min="10242" max="10242" width="5.5703125" style="1" customWidth="1"/>
    <col min="10243" max="10243" width="27.7109375" style="1" customWidth="1"/>
    <col min="10244" max="10244" width="4.5703125" style="1" customWidth="1"/>
    <col min="10245" max="10245" width="4.7109375" style="1" customWidth="1"/>
    <col min="10246" max="10246" width="21.7109375" style="1" customWidth="1"/>
    <col min="10247" max="10248" width="6.7109375" style="1" customWidth="1"/>
    <col min="10249" max="10249" width="18.7109375" style="1" customWidth="1"/>
    <col min="10250" max="10250" width="8.7109375" style="1" customWidth="1"/>
    <col min="10251" max="10497" width="9.140625" style="1"/>
    <col min="10498" max="10498" width="5.5703125" style="1" customWidth="1"/>
    <col min="10499" max="10499" width="27.7109375" style="1" customWidth="1"/>
    <col min="10500" max="10500" width="4.5703125" style="1" customWidth="1"/>
    <col min="10501" max="10501" width="4.7109375" style="1" customWidth="1"/>
    <col min="10502" max="10502" width="21.7109375" style="1" customWidth="1"/>
    <col min="10503" max="10504" width="6.7109375" style="1" customWidth="1"/>
    <col min="10505" max="10505" width="18.7109375" style="1" customWidth="1"/>
    <col min="10506" max="10506" width="8.7109375" style="1" customWidth="1"/>
    <col min="10507" max="10753" width="9.140625" style="1"/>
    <col min="10754" max="10754" width="5.5703125" style="1" customWidth="1"/>
    <col min="10755" max="10755" width="27.7109375" style="1" customWidth="1"/>
    <col min="10756" max="10756" width="4.5703125" style="1" customWidth="1"/>
    <col min="10757" max="10757" width="4.7109375" style="1" customWidth="1"/>
    <col min="10758" max="10758" width="21.7109375" style="1" customWidth="1"/>
    <col min="10759" max="10760" width="6.7109375" style="1" customWidth="1"/>
    <col min="10761" max="10761" width="18.7109375" style="1" customWidth="1"/>
    <col min="10762" max="10762" width="8.7109375" style="1" customWidth="1"/>
    <col min="10763" max="11009" width="9.140625" style="1"/>
    <col min="11010" max="11010" width="5.5703125" style="1" customWidth="1"/>
    <col min="11011" max="11011" width="27.7109375" style="1" customWidth="1"/>
    <col min="11012" max="11012" width="4.5703125" style="1" customWidth="1"/>
    <col min="11013" max="11013" width="4.7109375" style="1" customWidth="1"/>
    <col min="11014" max="11014" width="21.7109375" style="1" customWidth="1"/>
    <col min="11015" max="11016" width="6.7109375" style="1" customWidth="1"/>
    <col min="11017" max="11017" width="18.7109375" style="1" customWidth="1"/>
    <col min="11018" max="11018" width="8.7109375" style="1" customWidth="1"/>
    <col min="11019" max="11265" width="9.140625" style="1"/>
    <col min="11266" max="11266" width="5.5703125" style="1" customWidth="1"/>
    <col min="11267" max="11267" width="27.7109375" style="1" customWidth="1"/>
    <col min="11268" max="11268" width="4.5703125" style="1" customWidth="1"/>
    <col min="11269" max="11269" width="4.7109375" style="1" customWidth="1"/>
    <col min="11270" max="11270" width="21.7109375" style="1" customWidth="1"/>
    <col min="11271" max="11272" width="6.7109375" style="1" customWidth="1"/>
    <col min="11273" max="11273" width="18.7109375" style="1" customWidth="1"/>
    <col min="11274" max="11274" width="8.7109375" style="1" customWidth="1"/>
    <col min="11275" max="11521" width="9.140625" style="1"/>
    <col min="11522" max="11522" width="5.5703125" style="1" customWidth="1"/>
    <col min="11523" max="11523" width="27.7109375" style="1" customWidth="1"/>
    <col min="11524" max="11524" width="4.5703125" style="1" customWidth="1"/>
    <col min="11525" max="11525" width="4.7109375" style="1" customWidth="1"/>
    <col min="11526" max="11526" width="21.7109375" style="1" customWidth="1"/>
    <col min="11527" max="11528" width="6.7109375" style="1" customWidth="1"/>
    <col min="11529" max="11529" width="18.7109375" style="1" customWidth="1"/>
    <col min="11530" max="11530" width="8.7109375" style="1" customWidth="1"/>
    <col min="11531" max="11777" width="9.140625" style="1"/>
    <col min="11778" max="11778" width="5.5703125" style="1" customWidth="1"/>
    <col min="11779" max="11779" width="27.7109375" style="1" customWidth="1"/>
    <col min="11780" max="11780" width="4.5703125" style="1" customWidth="1"/>
    <col min="11781" max="11781" width="4.7109375" style="1" customWidth="1"/>
    <col min="11782" max="11782" width="21.7109375" style="1" customWidth="1"/>
    <col min="11783" max="11784" width="6.7109375" style="1" customWidth="1"/>
    <col min="11785" max="11785" width="18.7109375" style="1" customWidth="1"/>
    <col min="11786" max="11786" width="8.7109375" style="1" customWidth="1"/>
    <col min="11787" max="12033" width="9.140625" style="1"/>
    <col min="12034" max="12034" width="5.5703125" style="1" customWidth="1"/>
    <col min="12035" max="12035" width="27.7109375" style="1" customWidth="1"/>
    <col min="12036" max="12036" width="4.5703125" style="1" customWidth="1"/>
    <col min="12037" max="12037" width="4.7109375" style="1" customWidth="1"/>
    <col min="12038" max="12038" width="21.7109375" style="1" customWidth="1"/>
    <col min="12039" max="12040" width="6.7109375" style="1" customWidth="1"/>
    <col min="12041" max="12041" width="18.7109375" style="1" customWidth="1"/>
    <col min="12042" max="12042" width="8.7109375" style="1" customWidth="1"/>
    <col min="12043" max="12289" width="9.140625" style="1"/>
    <col min="12290" max="12290" width="5.5703125" style="1" customWidth="1"/>
    <col min="12291" max="12291" width="27.7109375" style="1" customWidth="1"/>
    <col min="12292" max="12292" width="4.5703125" style="1" customWidth="1"/>
    <col min="12293" max="12293" width="4.7109375" style="1" customWidth="1"/>
    <col min="12294" max="12294" width="21.7109375" style="1" customWidth="1"/>
    <col min="12295" max="12296" width="6.7109375" style="1" customWidth="1"/>
    <col min="12297" max="12297" width="18.7109375" style="1" customWidth="1"/>
    <col min="12298" max="12298" width="8.7109375" style="1" customWidth="1"/>
    <col min="12299" max="12545" width="9.140625" style="1"/>
    <col min="12546" max="12546" width="5.5703125" style="1" customWidth="1"/>
    <col min="12547" max="12547" width="27.7109375" style="1" customWidth="1"/>
    <col min="12548" max="12548" width="4.5703125" style="1" customWidth="1"/>
    <col min="12549" max="12549" width="4.7109375" style="1" customWidth="1"/>
    <col min="12550" max="12550" width="21.7109375" style="1" customWidth="1"/>
    <col min="12551" max="12552" width="6.7109375" style="1" customWidth="1"/>
    <col min="12553" max="12553" width="18.7109375" style="1" customWidth="1"/>
    <col min="12554" max="12554" width="8.7109375" style="1" customWidth="1"/>
    <col min="12555" max="12801" width="9.140625" style="1"/>
    <col min="12802" max="12802" width="5.5703125" style="1" customWidth="1"/>
    <col min="12803" max="12803" width="27.7109375" style="1" customWidth="1"/>
    <col min="12804" max="12804" width="4.5703125" style="1" customWidth="1"/>
    <col min="12805" max="12805" width="4.7109375" style="1" customWidth="1"/>
    <col min="12806" max="12806" width="21.7109375" style="1" customWidth="1"/>
    <col min="12807" max="12808" width="6.7109375" style="1" customWidth="1"/>
    <col min="12809" max="12809" width="18.7109375" style="1" customWidth="1"/>
    <col min="12810" max="12810" width="8.7109375" style="1" customWidth="1"/>
    <col min="12811" max="13057" width="9.140625" style="1"/>
    <col min="13058" max="13058" width="5.5703125" style="1" customWidth="1"/>
    <col min="13059" max="13059" width="27.7109375" style="1" customWidth="1"/>
    <col min="13060" max="13060" width="4.5703125" style="1" customWidth="1"/>
    <col min="13061" max="13061" width="4.7109375" style="1" customWidth="1"/>
    <col min="13062" max="13062" width="21.7109375" style="1" customWidth="1"/>
    <col min="13063" max="13064" width="6.7109375" style="1" customWidth="1"/>
    <col min="13065" max="13065" width="18.7109375" style="1" customWidth="1"/>
    <col min="13066" max="13066" width="8.7109375" style="1" customWidth="1"/>
    <col min="13067" max="13313" width="9.140625" style="1"/>
    <col min="13314" max="13314" width="5.5703125" style="1" customWidth="1"/>
    <col min="13315" max="13315" width="27.7109375" style="1" customWidth="1"/>
    <col min="13316" max="13316" width="4.5703125" style="1" customWidth="1"/>
    <col min="13317" max="13317" width="4.7109375" style="1" customWidth="1"/>
    <col min="13318" max="13318" width="21.7109375" style="1" customWidth="1"/>
    <col min="13319" max="13320" width="6.7109375" style="1" customWidth="1"/>
    <col min="13321" max="13321" width="18.7109375" style="1" customWidth="1"/>
    <col min="13322" max="13322" width="8.7109375" style="1" customWidth="1"/>
    <col min="13323" max="13569" width="9.140625" style="1"/>
    <col min="13570" max="13570" width="5.5703125" style="1" customWidth="1"/>
    <col min="13571" max="13571" width="27.7109375" style="1" customWidth="1"/>
    <col min="13572" max="13572" width="4.5703125" style="1" customWidth="1"/>
    <col min="13573" max="13573" width="4.7109375" style="1" customWidth="1"/>
    <col min="13574" max="13574" width="21.7109375" style="1" customWidth="1"/>
    <col min="13575" max="13576" width="6.7109375" style="1" customWidth="1"/>
    <col min="13577" max="13577" width="18.7109375" style="1" customWidth="1"/>
    <col min="13578" max="13578" width="8.7109375" style="1" customWidth="1"/>
    <col min="13579" max="13825" width="9.140625" style="1"/>
    <col min="13826" max="13826" width="5.5703125" style="1" customWidth="1"/>
    <col min="13827" max="13827" width="27.7109375" style="1" customWidth="1"/>
    <col min="13828" max="13828" width="4.5703125" style="1" customWidth="1"/>
    <col min="13829" max="13829" width="4.7109375" style="1" customWidth="1"/>
    <col min="13830" max="13830" width="21.7109375" style="1" customWidth="1"/>
    <col min="13831" max="13832" width="6.7109375" style="1" customWidth="1"/>
    <col min="13833" max="13833" width="18.7109375" style="1" customWidth="1"/>
    <col min="13834" max="13834" width="8.7109375" style="1" customWidth="1"/>
    <col min="13835" max="14081" width="9.140625" style="1"/>
    <col min="14082" max="14082" width="5.5703125" style="1" customWidth="1"/>
    <col min="14083" max="14083" width="27.7109375" style="1" customWidth="1"/>
    <col min="14084" max="14084" width="4.5703125" style="1" customWidth="1"/>
    <col min="14085" max="14085" width="4.7109375" style="1" customWidth="1"/>
    <col min="14086" max="14086" width="21.7109375" style="1" customWidth="1"/>
    <col min="14087" max="14088" width="6.7109375" style="1" customWidth="1"/>
    <col min="14089" max="14089" width="18.7109375" style="1" customWidth="1"/>
    <col min="14090" max="14090" width="8.7109375" style="1" customWidth="1"/>
    <col min="14091" max="14337" width="9.140625" style="1"/>
    <col min="14338" max="14338" width="5.5703125" style="1" customWidth="1"/>
    <col min="14339" max="14339" width="27.7109375" style="1" customWidth="1"/>
    <col min="14340" max="14340" width="4.5703125" style="1" customWidth="1"/>
    <col min="14341" max="14341" width="4.7109375" style="1" customWidth="1"/>
    <col min="14342" max="14342" width="21.7109375" style="1" customWidth="1"/>
    <col min="14343" max="14344" width="6.7109375" style="1" customWidth="1"/>
    <col min="14345" max="14345" width="18.7109375" style="1" customWidth="1"/>
    <col min="14346" max="14346" width="8.7109375" style="1" customWidth="1"/>
    <col min="14347" max="14593" width="9.140625" style="1"/>
    <col min="14594" max="14594" width="5.5703125" style="1" customWidth="1"/>
    <col min="14595" max="14595" width="27.7109375" style="1" customWidth="1"/>
    <col min="14596" max="14596" width="4.5703125" style="1" customWidth="1"/>
    <col min="14597" max="14597" width="4.7109375" style="1" customWidth="1"/>
    <col min="14598" max="14598" width="21.7109375" style="1" customWidth="1"/>
    <col min="14599" max="14600" width="6.7109375" style="1" customWidth="1"/>
    <col min="14601" max="14601" width="18.7109375" style="1" customWidth="1"/>
    <col min="14602" max="14602" width="8.7109375" style="1" customWidth="1"/>
    <col min="14603" max="14849" width="9.140625" style="1"/>
    <col min="14850" max="14850" width="5.5703125" style="1" customWidth="1"/>
    <col min="14851" max="14851" width="27.7109375" style="1" customWidth="1"/>
    <col min="14852" max="14852" width="4.5703125" style="1" customWidth="1"/>
    <col min="14853" max="14853" width="4.7109375" style="1" customWidth="1"/>
    <col min="14854" max="14854" width="21.7109375" style="1" customWidth="1"/>
    <col min="14855" max="14856" width="6.7109375" style="1" customWidth="1"/>
    <col min="14857" max="14857" width="18.7109375" style="1" customWidth="1"/>
    <col min="14858" max="14858" width="8.7109375" style="1" customWidth="1"/>
    <col min="14859" max="15105" width="9.140625" style="1"/>
    <col min="15106" max="15106" width="5.5703125" style="1" customWidth="1"/>
    <col min="15107" max="15107" width="27.7109375" style="1" customWidth="1"/>
    <col min="15108" max="15108" width="4.5703125" style="1" customWidth="1"/>
    <col min="15109" max="15109" width="4.7109375" style="1" customWidth="1"/>
    <col min="15110" max="15110" width="21.7109375" style="1" customWidth="1"/>
    <col min="15111" max="15112" width="6.7109375" style="1" customWidth="1"/>
    <col min="15113" max="15113" width="18.7109375" style="1" customWidth="1"/>
    <col min="15114" max="15114" width="8.7109375" style="1" customWidth="1"/>
    <col min="15115" max="15361" width="9.140625" style="1"/>
    <col min="15362" max="15362" width="5.5703125" style="1" customWidth="1"/>
    <col min="15363" max="15363" width="27.7109375" style="1" customWidth="1"/>
    <col min="15364" max="15364" width="4.5703125" style="1" customWidth="1"/>
    <col min="15365" max="15365" width="4.7109375" style="1" customWidth="1"/>
    <col min="15366" max="15366" width="21.7109375" style="1" customWidth="1"/>
    <col min="15367" max="15368" width="6.7109375" style="1" customWidth="1"/>
    <col min="15369" max="15369" width="18.7109375" style="1" customWidth="1"/>
    <col min="15370" max="15370" width="8.7109375" style="1" customWidth="1"/>
    <col min="15371" max="15617" width="9.140625" style="1"/>
    <col min="15618" max="15618" width="5.5703125" style="1" customWidth="1"/>
    <col min="15619" max="15619" width="27.7109375" style="1" customWidth="1"/>
    <col min="15620" max="15620" width="4.5703125" style="1" customWidth="1"/>
    <col min="15621" max="15621" width="4.7109375" style="1" customWidth="1"/>
    <col min="15622" max="15622" width="21.7109375" style="1" customWidth="1"/>
    <col min="15623" max="15624" width="6.7109375" style="1" customWidth="1"/>
    <col min="15625" max="15625" width="18.7109375" style="1" customWidth="1"/>
    <col min="15626" max="15626" width="8.7109375" style="1" customWidth="1"/>
    <col min="15627" max="15873" width="9.140625" style="1"/>
    <col min="15874" max="15874" width="5.5703125" style="1" customWidth="1"/>
    <col min="15875" max="15875" width="27.7109375" style="1" customWidth="1"/>
    <col min="15876" max="15876" width="4.5703125" style="1" customWidth="1"/>
    <col min="15877" max="15877" width="4.7109375" style="1" customWidth="1"/>
    <col min="15878" max="15878" width="21.7109375" style="1" customWidth="1"/>
    <col min="15879" max="15880" width="6.7109375" style="1" customWidth="1"/>
    <col min="15881" max="15881" width="18.7109375" style="1" customWidth="1"/>
    <col min="15882" max="15882" width="8.7109375" style="1" customWidth="1"/>
    <col min="15883" max="16129" width="9.140625" style="1"/>
    <col min="16130" max="16130" width="5.5703125" style="1" customWidth="1"/>
    <col min="16131" max="16131" width="27.7109375" style="1" customWidth="1"/>
    <col min="16132" max="16132" width="4.5703125" style="1" customWidth="1"/>
    <col min="16133" max="16133" width="4.7109375" style="1" customWidth="1"/>
    <col min="16134" max="16134" width="21.7109375" style="1" customWidth="1"/>
    <col min="16135" max="16136" width="6.7109375" style="1" customWidth="1"/>
    <col min="16137" max="16137" width="18.7109375" style="1" customWidth="1"/>
    <col min="16138" max="16138" width="8.7109375" style="1" customWidth="1"/>
    <col min="16139" max="16384" width="9.140625" style="1"/>
  </cols>
  <sheetData>
    <row r="1" spans="1:10" ht="15.75">
      <c r="A1" s="69"/>
      <c r="F1" s="60" t="s">
        <v>38</v>
      </c>
    </row>
    <row r="2" spans="1:10" ht="15.75">
      <c r="A2"/>
      <c r="F2" s="60" t="s">
        <v>37</v>
      </c>
    </row>
    <row r="3" spans="1:10" ht="15.75">
      <c r="F3" s="60"/>
    </row>
    <row r="4" spans="1:10" ht="21.75" customHeight="1">
      <c r="F4" s="60"/>
    </row>
    <row r="5" spans="1:10" ht="18.75">
      <c r="F5" s="102" t="s">
        <v>35</v>
      </c>
    </row>
    <row r="6" spans="1:10" ht="18.75">
      <c r="F6" s="102" t="s">
        <v>67</v>
      </c>
    </row>
    <row r="7" spans="1:10" ht="12.95" customHeight="1">
      <c r="F7" s="65"/>
      <c r="J7" s="66"/>
    </row>
    <row r="8" spans="1:10" ht="18.75">
      <c r="F8" s="67" t="s">
        <v>44</v>
      </c>
      <c r="J8" s="66"/>
    </row>
    <row r="9" spans="1:10">
      <c r="A9" s="55"/>
      <c r="B9" s="55"/>
      <c r="C9" s="55"/>
      <c r="D9" s="65"/>
      <c r="F9" s="57" t="s">
        <v>71</v>
      </c>
      <c r="G9" s="55"/>
      <c r="H9" s="55"/>
      <c r="I9" s="55"/>
      <c r="J9" s="55"/>
    </row>
    <row r="10" spans="1:10" ht="18.75">
      <c r="B10" s="63"/>
      <c r="C10" s="63"/>
      <c r="D10" s="53"/>
      <c r="E10" s="60"/>
      <c r="F10" s="64" t="s">
        <v>69</v>
      </c>
      <c r="G10" s="62"/>
      <c r="H10" s="62"/>
      <c r="I10" s="52"/>
      <c r="J10" s="51"/>
    </row>
    <row r="11" spans="1:10" ht="18.75">
      <c r="B11" s="63"/>
      <c r="C11" s="63"/>
      <c r="D11" s="53"/>
      <c r="E11" s="60"/>
      <c r="F11" s="64"/>
      <c r="G11" s="62"/>
      <c r="H11" s="62"/>
      <c r="I11" s="52"/>
      <c r="J11" s="51"/>
    </row>
    <row r="12" spans="1:10" ht="18.75">
      <c r="B12" s="63"/>
      <c r="C12" s="63"/>
      <c r="D12" s="53"/>
      <c r="E12" s="60"/>
      <c r="F12" s="63"/>
      <c r="G12" s="62"/>
      <c r="H12" s="62"/>
      <c r="I12" s="52"/>
      <c r="J12" s="51"/>
    </row>
    <row r="13" spans="1:10" ht="18" customHeight="1">
      <c r="A13" s="61"/>
      <c r="B13" s="61"/>
      <c r="C13" s="61"/>
      <c r="D13" s="60"/>
      <c r="E13" s="60"/>
      <c r="F13" s="59"/>
      <c r="G13" s="59"/>
      <c r="H13" s="59"/>
      <c r="I13" s="58"/>
      <c r="J13" s="93" t="s">
        <v>30</v>
      </c>
    </row>
    <row r="14" spans="1:10" s="55" customFormat="1" ht="18" customHeight="1">
      <c r="A14" s="56"/>
      <c r="B14" s="56"/>
      <c r="C14" s="56"/>
      <c r="D14" s="57"/>
      <c r="E14" s="92"/>
      <c r="F14" s="56"/>
      <c r="G14" s="1"/>
      <c r="H14" s="1"/>
      <c r="I14" s="52" t="s">
        <v>29</v>
      </c>
      <c r="J14" s="91">
        <v>0.83680555555555547</v>
      </c>
    </row>
    <row r="15" spans="1:10" ht="18" customHeight="1">
      <c r="A15" s="101" t="s">
        <v>28</v>
      </c>
      <c r="B15" s="54"/>
      <c r="C15" s="54"/>
      <c r="D15" s="53"/>
      <c r="I15" s="52" t="s">
        <v>27</v>
      </c>
      <c r="J15" s="51"/>
    </row>
    <row r="16" spans="1:10" ht="9.9499999999999993" customHeight="1" thickBot="1"/>
    <row r="17" spans="1:11" ht="15.75" thickBot="1">
      <c r="A17" s="48"/>
      <c r="B17" s="48" t="s">
        <v>26</v>
      </c>
      <c r="C17" s="48" t="s">
        <v>25</v>
      </c>
      <c r="D17" s="48" t="s">
        <v>24</v>
      </c>
      <c r="E17" s="48" t="s">
        <v>23</v>
      </c>
      <c r="F17" s="48" t="s">
        <v>22</v>
      </c>
      <c r="G17" s="48" t="s">
        <v>21</v>
      </c>
      <c r="H17" s="48" t="s">
        <v>20</v>
      </c>
      <c r="I17" s="48" t="s">
        <v>19</v>
      </c>
      <c r="J17" s="48" t="s">
        <v>18</v>
      </c>
    </row>
    <row r="18" spans="1:11">
      <c r="A18" s="45"/>
      <c r="B18" s="47" t="s">
        <v>42</v>
      </c>
      <c r="C18" s="47"/>
      <c r="D18" s="46"/>
      <c r="E18" s="47"/>
      <c r="F18" s="45"/>
      <c r="G18" s="45"/>
      <c r="H18" s="45"/>
      <c r="I18" s="45"/>
      <c r="J18" s="45"/>
    </row>
    <row r="19" spans="1:11">
      <c r="A19" s="17">
        <v>1</v>
      </c>
      <c r="B19" s="26" t="str">
        <f>VLOOKUP($K19,'[9]2000спЮ'!$A$18:$L$150,3,FALSE)</f>
        <v>МЫЗНИКОВ</v>
      </c>
      <c r="C19" s="26" t="str">
        <f>VLOOKUP($K19,'[9]2000спЮ'!$A$18:$L$150,4,FALSE)</f>
        <v>Михаил</v>
      </c>
      <c r="D19" s="43" t="str">
        <f>VLOOKUP($K19,'[9]2000спЮ'!$A$18:$L$150,5,FALSE)</f>
        <v>17.05.00</v>
      </c>
      <c r="E19" s="43" t="str">
        <f>VLOOKUP($K19,'[9]2000спЮ'!$A$18:$L$150,6,FALSE)</f>
        <v>II</v>
      </c>
      <c r="F19" s="28" t="str">
        <f>VLOOKUP($K19,'[9]2000спЮ'!$A$18:$L$150,7,FALSE)</f>
        <v>Московская СДЮСШОР-1</v>
      </c>
      <c r="G19" s="27">
        <f>VLOOKUP($K19,'[9]2000спЮ'!$A$18:$L$150,2,FALSE)</f>
        <v>120</v>
      </c>
      <c r="H19" s="33"/>
      <c r="I19" s="33"/>
      <c r="J19" s="36"/>
      <c r="K19" s="1">
        <v>11</v>
      </c>
    </row>
    <row r="20" spans="1:11">
      <c r="A20" s="17">
        <v>2</v>
      </c>
      <c r="B20" s="26" t="str">
        <f>VLOOKUP($K20,'[9]2000спЮ'!$A$18:$L$150,3,FALSE)</f>
        <v>ЛЕОНОВ</v>
      </c>
      <c r="C20" s="26" t="str">
        <f>VLOOKUP($K20,'[9]2000спЮ'!$A$18:$L$150,4,FALSE)</f>
        <v>Всеволод</v>
      </c>
      <c r="D20" s="206">
        <f>VLOOKUP($K20,'[9]2000спЮ'!$A$18:$L$150,5,FALSE)</f>
        <v>37137</v>
      </c>
      <c r="E20" s="43" t="str">
        <f>VLOOKUP($K20,'[9]2000спЮ'!$A$18:$L$150,6,FALSE)</f>
        <v>II</v>
      </c>
      <c r="F20" s="28" t="str">
        <f>VLOOKUP($K20,'[9]2000спЮ'!$A$18:$L$150,7,FALSE)</f>
        <v>Красногвардейская ДЮСШ</v>
      </c>
      <c r="G20" s="27">
        <f>VLOOKUP($K20,'[9]2000спЮ'!$A$18:$L$150,2,FALSE)</f>
        <v>824</v>
      </c>
      <c r="H20" s="33"/>
      <c r="I20" s="33"/>
      <c r="J20" s="10"/>
      <c r="K20" s="1">
        <v>12</v>
      </c>
    </row>
    <row r="21" spans="1:11">
      <c r="A21" s="17">
        <v>3</v>
      </c>
      <c r="B21" s="26" t="str">
        <f>VLOOKUP($K21,'[9]2000спЮ'!$A$18:$L$150,3,FALSE)</f>
        <v>ШАРАЙКО</v>
      </c>
      <c r="C21" s="26" t="str">
        <f>VLOOKUP($K21,'[9]2000спЮ'!$A$18:$L$150,4,FALSE)</f>
        <v>Иван</v>
      </c>
      <c r="D21" s="206" t="str">
        <f>VLOOKUP($K21,'[9]2000спЮ'!$A$18:$L$150,5,FALSE)</f>
        <v>11.02.01</v>
      </c>
      <c r="E21" s="43" t="str">
        <f>VLOOKUP($K21,'[9]2000спЮ'!$A$18:$L$150,6,FALSE)</f>
        <v>III</v>
      </c>
      <c r="F21" s="28" t="str">
        <f>VLOOKUP($K21,'[9]2000спЮ'!$A$18:$L$150,7,FALSE)</f>
        <v xml:space="preserve">Пушкинская СДЮШОР </v>
      </c>
      <c r="G21" s="27">
        <f>VLOOKUP($K21,'[9]2000спЮ'!$A$18:$L$150,2,FALSE)</f>
        <v>751</v>
      </c>
      <c r="H21" s="33"/>
      <c r="I21" s="33"/>
      <c r="J21" s="10"/>
      <c r="K21" s="1">
        <v>13</v>
      </c>
    </row>
    <row r="22" spans="1:11">
      <c r="A22" s="17">
        <v>4</v>
      </c>
      <c r="B22" s="26" t="str">
        <f>VLOOKUP($K22,'[9]2000спЮ'!$A$18:$L$150,3,FALSE)</f>
        <v>МИХАЙЛОВ</v>
      </c>
      <c r="C22" s="26" t="str">
        <f>VLOOKUP($K22,'[9]2000спЮ'!$A$18:$L$150,4,FALSE)</f>
        <v>Даниил</v>
      </c>
      <c r="D22" s="206">
        <f>VLOOKUP($K22,'[9]2000спЮ'!$A$18:$L$150,5,FALSE)</f>
        <v>37001</v>
      </c>
      <c r="E22" s="43" t="str">
        <f>VLOOKUP($K22,'[9]2000спЮ'!$A$18:$L$150,6,FALSE)</f>
        <v>III</v>
      </c>
      <c r="F22" s="28" t="str">
        <f>VLOOKUP($K22,'[9]2000спЮ'!$A$18:$L$150,7,FALSE)</f>
        <v>Красногвардейская ДЮСШ</v>
      </c>
      <c r="G22" s="27">
        <f>VLOOKUP($K22,'[9]2000спЮ'!$A$18:$L$150,2,FALSE)</f>
        <v>897</v>
      </c>
      <c r="H22" s="33"/>
      <c r="I22" s="33"/>
      <c r="J22" s="10"/>
      <c r="K22" s="1">
        <v>14</v>
      </c>
    </row>
    <row r="23" spans="1:11">
      <c r="A23" s="17"/>
      <c r="B23" s="26"/>
      <c r="C23" s="26"/>
      <c r="D23" s="43"/>
      <c r="E23" s="43"/>
      <c r="F23" s="28"/>
      <c r="G23" s="27"/>
      <c r="H23" s="33"/>
      <c r="I23" s="33"/>
      <c r="J23" s="100"/>
    </row>
    <row r="24" spans="1:11">
      <c r="A24" s="17"/>
      <c r="B24" s="26"/>
      <c r="C24" s="26"/>
      <c r="D24" s="43"/>
      <c r="E24" s="43"/>
      <c r="F24" s="28"/>
      <c r="G24" s="27"/>
      <c r="H24" s="33"/>
      <c r="I24" s="33"/>
      <c r="J24" s="36"/>
    </row>
    <row r="25" spans="1:11">
      <c r="A25" s="17"/>
      <c r="B25" s="26"/>
      <c r="C25" s="26"/>
      <c r="D25" s="43"/>
      <c r="E25" s="43"/>
      <c r="F25" s="28"/>
      <c r="G25" s="27"/>
      <c r="H25" s="33"/>
      <c r="I25" s="33"/>
      <c r="J25" s="10"/>
    </row>
    <row r="26" spans="1:11">
      <c r="A26" s="17"/>
      <c r="B26" s="26"/>
      <c r="C26" s="26"/>
      <c r="D26" s="43"/>
      <c r="E26" s="43"/>
      <c r="F26" s="28"/>
      <c r="G26" s="27"/>
      <c r="H26" s="33"/>
      <c r="I26" s="33"/>
      <c r="J26" s="10"/>
    </row>
    <row r="27" spans="1:11">
      <c r="A27" s="17"/>
      <c r="B27" s="34"/>
      <c r="C27" s="34"/>
      <c r="D27" s="29"/>
      <c r="E27" s="36"/>
      <c r="F27" s="74"/>
      <c r="G27" s="17"/>
      <c r="H27" s="33"/>
      <c r="I27" s="33"/>
      <c r="J27" s="10"/>
    </row>
    <row r="28" spans="1:11">
      <c r="A28" s="17"/>
      <c r="B28" s="34"/>
      <c r="C28" s="34"/>
      <c r="D28" s="29"/>
      <c r="E28" s="36"/>
      <c r="F28" s="74"/>
      <c r="G28" s="17"/>
      <c r="H28" s="33"/>
      <c r="I28" s="33"/>
      <c r="J28" s="10"/>
    </row>
    <row r="29" spans="1:11">
      <c r="A29" s="17"/>
      <c r="B29" s="34"/>
      <c r="C29" s="34"/>
      <c r="D29" s="29"/>
      <c r="E29" s="36"/>
      <c r="F29" s="74"/>
      <c r="G29" s="17"/>
      <c r="H29" s="33"/>
      <c r="I29" s="33"/>
      <c r="J29" s="10"/>
    </row>
    <row r="30" spans="1:11" ht="15.75" customHeight="1">
      <c r="A30" s="17"/>
      <c r="B30" s="34"/>
      <c r="C30" s="34"/>
      <c r="D30" s="29"/>
      <c r="E30" s="31"/>
      <c r="F30" s="74"/>
      <c r="G30" s="17"/>
      <c r="H30" s="33"/>
      <c r="I30" s="33"/>
      <c r="J30" s="10"/>
    </row>
    <row r="31" spans="1:11" ht="15.75" customHeight="1">
      <c r="A31" s="17"/>
      <c r="B31" s="34"/>
      <c r="C31" s="34"/>
      <c r="D31" s="29"/>
      <c r="E31" s="36"/>
      <c r="F31" s="74"/>
      <c r="G31" s="17"/>
      <c r="H31" s="33"/>
      <c r="I31" s="33"/>
      <c r="J31" s="10"/>
    </row>
    <row r="32" spans="1:11" ht="15.75" customHeight="1">
      <c r="A32" s="35"/>
      <c r="B32" s="34"/>
      <c r="C32" s="34"/>
      <c r="D32" s="29"/>
      <c r="E32" s="36"/>
      <c r="F32" s="74"/>
      <c r="G32" s="17"/>
      <c r="H32" s="33"/>
      <c r="I32" s="33"/>
      <c r="J32" s="10"/>
    </row>
    <row r="33" spans="1:10" ht="15.75" customHeight="1">
      <c r="A33" s="17"/>
      <c r="B33" s="98"/>
      <c r="C33" s="98"/>
      <c r="D33" s="29"/>
      <c r="E33" s="36"/>
      <c r="F33" s="74"/>
      <c r="G33" s="17"/>
      <c r="H33" s="33"/>
      <c r="I33" s="33"/>
      <c r="J33" s="10"/>
    </row>
    <row r="34" spans="1:10" ht="15.75" customHeight="1">
      <c r="A34" s="17"/>
      <c r="B34" s="34"/>
      <c r="C34" s="34"/>
      <c r="D34" s="29"/>
      <c r="E34" s="36"/>
      <c r="F34" s="74"/>
      <c r="G34" s="17"/>
      <c r="H34" s="33"/>
      <c r="I34" s="33"/>
      <c r="J34" s="10"/>
    </row>
    <row r="35" spans="1:10" ht="15.75" customHeight="1">
      <c r="A35" s="17"/>
      <c r="B35" s="34"/>
      <c r="C35" s="34"/>
      <c r="D35" s="17"/>
      <c r="E35" s="36"/>
      <c r="F35" s="37"/>
      <c r="G35" s="17"/>
      <c r="H35" s="33"/>
      <c r="I35" s="33"/>
      <c r="J35" s="10"/>
    </row>
    <row r="36" spans="1:10" ht="15.75" customHeight="1">
      <c r="A36" s="76"/>
      <c r="B36" s="34"/>
      <c r="C36" s="34"/>
      <c r="D36" s="17"/>
      <c r="E36" s="36"/>
      <c r="F36" s="37"/>
      <c r="G36" s="17"/>
      <c r="H36" s="33"/>
      <c r="I36" s="33"/>
      <c r="J36" s="10"/>
    </row>
    <row r="37" spans="1:10" ht="15.75" customHeight="1">
      <c r="A37" s="76"/>
      <c r="B37" s="17"/>
      <c r="C37" s="17"/>
      <c r="D37" s="17"/>
      <c r="E37" s="40"/>
      <c r="F37" s="96"/>
      <c r="G37" s="17"/>
      <c r="H37" s="33"/>
      <c r="I37" s="33"/>
      <c r="J37" s="10"/>
    </row>
    <row r="38" spans="1:10" ht="15.75" customHeight="1">
      <c r="A38" s="76"/>
      <c r="B38" s="34"/>
      <c r="C38" s="34"/>
      <c r="D38" s="29"/>
      <c r="E38" s="36"/>
      <c r="F38" s="74"/>
      <c r="G38" s="17"/>
      <c r="H38" s="33"/>
      <c r="I38" s="33"/>
      <c r="J38" s="10"/>
    </row>
    <row r="39" spans="1:10" ht="15.75" customHeight="1">
      <c r="A39" s="76"/>
      <c r="B39" s="34"/>
      <c r="C39" s="34"/>
      <c r="D39" s="29"/>
      <c r="E39" s="31"/>
      <c r="F39" s="37"/>
      <c r="G39" s="17"/>
      <c r="H39" s="33"/>
      <c r="I39" s="33"/>
      <c r="J39" s="10"/>
    </row>
    <row r="40" spans="1:10" ht="15.75" customHeight="1">
      <c r="A40" s="76"/>
      <c r="B40" s="34"/>
      <c r="C40" s="34"/>
      <c r="D40" s="29"/>
      <c r="E40" s="31"/>
      <c r="F40" s="74"/>
      <c r="G40" s="17"/>
      <c r="H40" s="33"/>
      <c r="I40" s="33"/>
      <c r="J40" s="10"/>
    </row>
    <row r="41" spans="1:10" ht="15.75" customHeight="1">
      <c r="A41" s="76"/>
      <c r="B41" s="34"/>
      <c r="C41" s="34"/>
      <c r="D41" s="29"/>
      <c r="E41" s="36"/>
      <c r="F41" s="74"/>
      <c r="G41" s="17"/>
      <c r="H41" s="33"/>
      <c r="I41" s="33"/>
      <c r="J41" s="10"/>
    </row>
    <row r="42" spans="1:10" ht="15.75" customHeight="1">
      <c r="A42" s="76"/>
      <c r="B42" s="34"/>
      <c r="C42" s="34"/>
      <c r="D42" s="97"/>
      <c r="E42" s="36"/>
      <c r="F42" s="74"/>
      <c r="G42" s="17"/>
      <c r="H42" s="33"/>
      <c r="I42" s="33"/>
      <c r="J42" s="10"/>
    </row>
    <row r="43" spans="1:10" ht="15.75" customHeight="1">
      <c r="A43" s="76"/>
      <c r="B43" s="34"/>
      <c r="C43" s="34"/>
      <c r="D43" s="29"/>
      <c r="E43" s="36"/>
      <c r="F43" s="74"/>
      <c r="G43" s="17"/>
      <c r="H43" s="33"/>
      <c r="I43" s="33"/>
      <c r="J43" s="10"/>
    </row>
    <row r="44" spans="1:10" ht="15.75" customHeight="1">
      <c r="A44" s="76"/>
      <c r="B44" s="34"/>
      <c r="C44" s="34"/>
      <c r="D44" s="17"/>
      <c r="E44" s="40"/>
      <c r="F44" s="96"/>
      <c r="G44" s="17"/>
      <c r="H44" s="33"/>
      <c r="I44" s="33"/>
      <c r="J44" s="10"/>
    </row>
    <row r="45" spans="1:10" ht="15.75" customHeight="1">
      <c r="A45" s="76"/>
      <c r="B45" s="34"/>
      <c r="C45" s="34"/>
      <c r="D45" s="17"/>
      <c r="E45" s="40"/>
      <c r="F45" s="96"/>
      <c r="G45" s="17"/>
      <c r="H45" s="33"/>
      <c r="I45" s="33"/>
      <c r="J45" s="10"/>
    </row>
    <row r="46" spans="1:10" ht="15.75" customHeight="1">
      <c r="A46" s="76"/>
      <c r="B46" s="34"/>
      <c r="C46" s="34"/>
      <c r="D46" s="17"/>
      <c r="E46" s="40"/>
      <c r="F46" s="96"/>
      <c r="G46" s="17"/>
      <c r="H46" s="33"/>
      <c r="I46" s="33"/>
      <c r="J46" s="10"/>
    </row>
    <row r="47" spans="1:10" ht="15.75" customHeight="1">
      <c r="A47" s="76"/>
      <c r="B47" s="34"/>
      <c r="C47" s="34"/>
      <c r="D47" s="17"/>
      <c r="E47" s="40"/>
      <c r="F47" s="96"/>
      <c r="G47" s="76"/>
      <c r="H47" s="33"/>
      <c r="I47" s="33"/>
      <c r="J47" s="10"/>
    </row>
    <row r="48" spans="1:10" ht="15.75" customHeight="1">
      <c r="A48" s="76"/>
      <c r="B48" s="34"/>
      <c r="C48" s="34"/>
      <c r="D48" s="17"/>
      <c r="E48" s="40"/>
      <c r="F48" s="96"/>
      <c r="G48" s="76"/>
      <c r="H48" s="33"/>
      <c r="I48" s="33"/>
      <c r="J48" s="10"/>
    </row>
    <row r="49" spans="1:10" ht="15.75" customHeight="1">
      <c r="A49" s="76"/>
      <c r="B49" s="34"/>
      <c r="C49" s="34"/>
      <c r="D49" s="17"/>
      <c r="E49" s="40"/>
      <c r="F49" s="96"/>
      <c r="G49" s="76"/>
      <c r="H49" s="33"/>
      <c r="I49" s="33"/>
      <c r="J49" s="10"/>
    </row>
    <row r="50" spans="1:10" ht="15.75" customHeight="1">
      <c r="A50" s="76"/>
      <c r="B50" s="34"/>
      <c r="C50" s="34"/>
      <c r="D50" s="17"/>
      <c r="E50" s="40"/>
      <c r="F50" s="96"/>
      <c r="G50" s="76"/>
      <c r="H50" s="33"/>
      <c r="I50" s="33"/>
      <c r="J50" s="10"/>
    </row>
    <row r="51" spans="1:10" ht="15.75" customHeight="1">
      <c r="A51" s="76"/>
      <c r="B51" s="34"/>
      <c r="C51" s="34"/>
      <c r="D51" s="17"/>
      <c r="E51" s="40"/>
      <c r="F51" s="96"/>
      <c r="G51" s="76"/>
      <c r="H51" s="33"/>
      <c r="I51" s="33"/>
      <c r="J51" s="10"/>
    </row>
    <row r="52" spans="1:10">
      <c r="A52" s="11"/>
      <c r="B52" s="26" t="s">
        <v>6</v>
      </c>
      <c r="C52" s="25"/>
      <c r="D52" s="24"/>
      <c r="E52" s="23"/>
      <c r="F52" s="22"/>
      <c r="G52" s="13" t="s">
        <v>5</v>
      </c>
      <c r="H52" s="33"/>
      <c r="I52" s="95"/>
      <c r="J52" s="11"/>
    </row>
    <row r="53" spans="1:10">
      <c r="A53" s="11"/>
      <c r="B53" s="16" t="s">
        <v>4</v>
      </c>
      <c r="C53" s="16"/>
      <c r="D53" s="20"/>
      <c r="E53" s="19"/>
      <c r="F53" s="18"/>
      <c r="G53" s="13"/>
      <c r="H53" s="42"/>
      <c r="I53" s="12"/>
      <c r="J53" s="11"/>
    </row>
    <row r="54" spans="1:10">
      <c r="A54" s="11"/>
      <c r="B54" s="16" t="s">
        <v>3</v>
      </c>
      <c r="C54" s="16"/>
      <c r="D54" s="15"/>
      <c r="E54" s="15"/>
      <c r="F54" s="14"/>
      <c r="G54" s="13" t="s">
        <v>2</v>
      </c>
      <c r="H54" s="42"/>
      <c r="I54" s="12"/>
      <c r="J54" s="11"/>
    </row>
    <row r="55" spans="1:10">
      <c r="A55" s="11"/>
      <c r="B55" s="16" t="s">
        <v>1</v>
      </c>
      <c r="C55" s="16"/>
      <c r="D55" s="15"/>
      <c r="E55" s="15"/>
      <c r="F55" s="14"/>
      <c r="G55" s="13" t="s">
        <v>0</v>
      </c>
      <c r="H55" s="42"/>
      <c r="I55" s="12"/>
      <c r="J55" s="11"/>
    </row>
  </sheetData>
  <printOptions horizontalCentered="1"/>
  <pageMargins left="0.59055118110236227" right="0" top="0.59055118110236227" bottom="0.39370078740157483" header="0" footer="0"/>
  <pageSetup paperSize="9" scale="90" orientation="portrait" r:id="rId1"/>
  <headerFooter>
    <oddHeader>&amp;R&amp;A</oddHeader>
    <oddFooter>&amp;C&amp;P</oddFooter>
  </headerFooter>
  <drawing r:id="rId2"/>
  <legacyDrawing r:id="rId3"/>
  <oleObjects>
    <oleObject progId="Word.Document.12" shapeId="18433" r:id="rId4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R38"/>
  <sheetViews>
    <sheetView zoomScaleNormal="100" workbookViewId="0">
      <selection activeCell="S7" sqref="S7"/>
    </sheetView>
  </sheetViews>
  <sheetFormatPr defaultColWidth="2" defaultRowHeight="12.75"/>
  <cols>
    <col min="1" max="1" width="3.5703125" style="106" customWidth="1"/>
    <col min="2" max="2" width="7.5703125" style="105" customWidth="1"/>
    <col min="3" max="3" width="16.7109375" style="103" customWidth="1"/>
    <col min="4" max="4" width="11" style="103" customWidth="1"/>
    <col min="5" max="5" width="8.7109375" style="105" customWidth="1"/>
    <col min="6" max="6" width="4.7109375" style="105" customWidth="1"/>
    <col min="7" max="7" width="25.7109375" style="106" customWidth="1"/>
    <col min="8" max="10" width="8.7109375" style="105" customWidth="1"/>
    <col min="11" max="11" width="4.7109375" style="105" customWidth="1"/>
    <col min="12" max="14" width="8.7109375" style="105" customWidth="1"/>
    <col min="15" max="15" width="9.7109375" style="104" customWidth="1"/>
    <col min="16" max="16" width="7.7109375" style="104" customWidth="1"/>
    <col min="17" max="17" width="6.7109375" style="104" customWidth="1"/>
    <col min="18" max="228" width="9.140625" style="103" customWidth="1"/>
    <col min="229" max="229" width="3.5703125" style="103" customWidth="1"/>
    <col min="230" max="230" width="7.5703125" style="103" customWidth="1"/>
    <col min="231" max="231" width="26.140625" style="103" customWidth="1"/>
    <col min="232" max="232" width="3.28515625" style="103" customWidth="1"/>
    <col min="233" max="233" width="4.7109375" style="103" customWidth="1"/>
    <col min="234" max="234" width="11.7109375" style="103" customWidth="1"/>
    <col min="235" max="16384" width="2" style="103"/>
  </cols>
  <sheetData>
    <row r="1" spans="1:18" customFormat="1" ht="18.75">
      <c r="A1" s="169"/>
      <c r="B1" s="169"/>
      <c r="C1" s="169"/>
      <c r="D1" s="169"/>
      <c r="E1" s="169"/>
      <c r="F1" s="169"/>
      <c r="G1" s="169"/>
      <c r="H1" s="170"/>
      <c r="I1" s="60" t="s">
        <v>38</v>
      </c>
      <c r="J1" s="170"/>
      <c r="K1" s="169"/>
      <c r="L1" s="169"/>
      <c r="M1" s="169"/>
      <c r="N1" s="169"/>
      <c r="O1" s="168"/>
      <c r="P1" s="168"/>
      <c r="Q1" s="167"/>
      <c r="R1" s="171"/>
    </row>
    <row r="2" spans="1:18" ht="18" customHeight="1">
      <c r="A2" s="169"/>
      <c r="B2" s="169"/>
      <c r="C2" s="169"/>
      <c r="D2" s="169"/>
      <c r="E2" s="169"/>
      <c r="F2" s="169"/>
      <c r="G2" s="169"/>
      <c r="H2" s="170"/>
      <c r="I2" s="60" t="s">
        <v>37</v>
      </c>
      <c r="J2" s="170"/>
      <c r="K2" s="169"/>
      <c r="L2" s="169"/>
      <c r="M2" s="169"/>
      <c r="N2" s="169"/>
      <c r="O2" s="168"/>
      <c r="P2" s="168"/>
      <c r="Q2" s="167"/>
    </row>
    <row r="3" spans="1:18" ht="18" customHeight="1">
      <c r="A3" s="169"/>
      <c r="B3" s="169"/>
      <c r="C3" s="169"/>
      <c r="D3" s="169"/>
      <c r="E3" s="169"/>
      <c r="F3" s="169"/>
      <c r="G3" s="169"/>
      <c r="H3" s="170"/>
      <c r="I3" s="60"/>
      <c r="J3" s="170"/>
      <c r="K3" s="169"/>
      <c r="L3" s="169"/>
      <c r="M3" s="169"/>
      <c r="N3" s="169"/>
      <c r="O3" s="168"/>
      <c r="P3" s="168"/>
      <c r="Q3" s="167"/>
    </row>
    <row r="4" spans="1:18" ht="20.100000000000001" customHeight="1">
      <c r="A4" s="1"/>
      <c r="B4" s="1"/>
      <c r="C4" s="1"/>
      <c r="D4" s="1"/>
      <c r="E4" s="1"/>
      <c r="F4" s="1"/>
      <c r="G4" s="1"/>
      <c r="H4" s="60"/>
      <c r="I4" s="63" t="s">
        <v>35</v>
      </c>
      <c r="J4" s="60"/>
      <c r="K4" s="1"/>
      <c r="L4" s="1"/>
      <c r="M4" s="1"/>
      <c r="N4" s="1"/>
      <c r="O4" s="166"/>
      <c r="P4" s="166"/>
      <c r="Q4" s="159"/>
    </row>
    <row r="5" spans="1:18" ht="20.100000000000001" customHeight="1">
      <c r="A5" s="1"/>
      <c r="B5" s="1"/>
      <c r="C5" s="1"/>
      <c r="D5" s="1"/>
      <c r="E5" s="1"/>
      <c r="F5" s="1"/>
      <c r="G5" s="1"/>
      <c r="H5" s="60"/>
      <c r="I5" s="63" t="s">
        <v>34</v>
      </c>
      <c r="J5" s="60"/>
      <c r="K5" s="1"/>
      <c r="L5" s="1"/>
      <c r="M5" s="1"/>
      <c r="N5" s="1"/>
      <c r="O5" s="166"/>
      <c r="P5" s="166"/>
      <c r="Q5" s="159"/>
    </row>
    <row r="6" spans="1:18" ht="20.100000000000001" customHeight="1">
      <c r="A6" s="1"/>
      <c r="B6" s="1"/>
      <c r="C6" s="1"/>
      <c r="D6" s="1"/>
      <c r="E6" s="1"/>
      <c r="F6" s="1"/>
      <c r="G6" s="1"/>
      <c r="H6" s="60"/>
      <c r="I6" s="63"/>
      <c r="J6" s="60"/>
      <c r="K6" s="1"/>
      <c r="L6" s="1"/>
      <c r="M6" s="1"/>
      <c r="N6" s="1"/>
      <c r="O6" s="166"/>
      <c r="P6" s="166"/>
      <c r="Q6" s="159"/>
    </row>
    <row r="7" spans="1:18" ht="18" customHeight="1">
      <c r="A7" s="164"/>
      <c r="B7" s="163"/>
      <c r="C7" s="162"/>
      <c r="D7" s="162"/>
      <c r="E7" s="149"/>
      <c r="F7" s="149"/>
      <c r="G7" s="152"/>
      <c r="H7" s="149"/>
      <c r="I7" s="67" t="s">
        <v>59</v>
      </c>
      <c r="J7" s="149"/>
      <c r="K7" s="149"/>
      <c r="L7" s="148"/>
      <c r="M7" s="148"/>
      <c r="N7" s="148"/>
      <c r="O7" s="165"/>
      <c r="P7" s="158"/>
      <c r="Q7" s="147"/>
    </row>
    <row r="8" spans="1:18" ht="15" customHeight="1">
      <c r="A8" s="164"/>
      <c r="B8" s="163"/>
      <c r="C8" s="162"/>
      <c r="D8" s="162"/>
      <c r="E8" s="149"/>
      <c r="F8" s="149"/>
      <c r="G8" s="152"/>
      <c r="H8" s="149"/>
      <c r="I8" s="161" t="s">
        <v>72</v>
      </c>
      <c r="J8" s="160"/>
      <c r="K8" s="149"/>
      <c r="L8" s="148"/>
      <c r="M8" s="148"/>
      <c r="N8" s="148"/>
      <c r="O8" s="159"/>
      <c r="P8" s="158"/>
      <c r="Q8" s="147"/>
    </row>
    <row r="9" spans="1:18" ht="18" customHeight="1">
      <c r="A9" s="157"/>
      <c r="B9" s="157"/>
      <c r="C9" s="155"/>
      <c r="D9" s="155"/>
      <c r="E9" s="149"/>
      <c r="F9" s="149"/>
      <c r="G9" s="152"/>
      <c r="H9" s="63"/>
      <c r="I9" s="63" t="s">
        <v>69</v>
      </c>
      <c r="J9" s="154"/>
      <c r="K9" s="149"/>
      <c r="L9" s="148"/>
      <c r="M9" s="148"/>
      <c r="N9" s="148"/>
      <c r="O9" s="52"/>
      <c r="P9" s="93" t="str">
        <f>[9]ДисЮ!C17</f>
        <v>11 мая 2017 г.</v>
      </c>
      <c r="Q9" s="147"/>
    </row>
    <row r="10" spans="1:18" ht="18" customHeight="1">
      <c r="A10" s="156"/>
      <c r="B10" s="156"/>
      <c r="C10" s="155"/>
      <c r="D10" s="155"/>
      <c r="E10" s="149"/>
      <c r="F10" s="149"/>
      <c r="G10" s="152"/>
      <c r="H10" s="149"/>
      <c r="I10" s="149"/>
      <c r="J10" s="154"/>
      <c r="K10" s="149"/>
      <c r="L10" s="148"/>
      <c r="M10" s="148"/>
      <c r="N10" s="148"/>
      <c r="O10" s="52" t="s">
        <v>29</v>
      </c>
      <c r="P10" s="91">
        <v>0.72222222222222221</v>
      </c>
      <c r="Q10" s="147"/>
    </row>
    <row r="11" spans="1:18" ht="18" customHeight="1">
      <c r="A11" s="90" t="s">
        <v>28</v>
      </c>
      <c r="B11" s="153"/>
      <c r="C11" s="56"/>
      <c r="D11" s="56"/>
      <c r="E11" s="56"/>
      <c r="F11" s="56"/>
      <c r="G11" s="152"/>
      <c r="H11" s="150"/>
      <c r="I11" s="151" t="s">
        <v>57</v>
      </c>
      <c r="J11" s="150"/>
      <c r="K11" s="149"/>
      <c r="L11" s="148"/>
      <c r="M11" s="148"/>
      <c r="N11" s="148"/>
      <c r="O11" s="52" t="s">
        <v>27</v>
      </c>
      <c r="P11" s="60"/>
      <c r="Q11" s="147"/>
    </row>
    <row r="12" spans="1:18" ht="9.9499999999999993" customHeight="1" thickBot="1">
      <c r="A12" s="141"/>
      <c r="B12" s="141"/>
      <c r="C12" s="146"/>
      <c r="D12" s="146"/>
      <c r="E12" s="141"/>
      <c r="F12" s="141"/>
      <c r="G12" s="145"/>
      <c r="H12" s="141"/>
      <c r="I12" s="141"/>
      <c r="J12" s="141"/>
      <c r="K12" s="141"/>
      <c r="L12" s="144"/>
      <c r="M12" s="144"/>
      <c r="N12" s="144"/>
      <c r="O12" s="143"/>
      <c r="P12" s="142"/>
      <c r="Q12" s="141"/>
    </row>
    <row r="13" spans="1:18" ht="3" customHeight="1" thickBot="1">
      <c r="A13" s="140"/>
      <c r="B13" s="137"/>
      <c r="C13" s="139"/>
      <c r="D13" s="139"/>
      <c r="E13" s="137"/>
      <c r="F13" s="137"/>
      <c r="G13" s="138"/>
      <c r="H13" s="137"/>
      <c r="I13" s="137"/>
      <c r="J13" s="137"/>
      <c r="K13" s="137"/>
      <c r="L13" s="136"/>
      <c r="M13" s="136"/>
      <c r="N13" s="136"/>
      <c r="O13" s="135"/>
      <c r="P13" s="134"/>
      <c r="Q13" s="133"/>
    </row>
    <row r="14" spans="1:18" s="125" customFormat="1" ht="15.75" customHeight="1" thickBot="1">
      <c r="A14" s="132" t="s">
        <v>56</v>
      </c>
      <c r="B14" s="191" t="s">
        <v>21</v>
      </c>
      <c r="C14" s="191" t="s">
        <v>55</v>
      </c>
      <c r="D14" s="191" t="s">
        <v>25</v>
      </c>
      <c r="E14" s="197" t="s">
        <v>24</v>
      </c>
      <c r="F14" s="195" t="s">
        <v>23</v>
      </c>
      <c r="G14" s="191" t="s">
        <v>22</v>
      </c>
      <c r="H14" s="186" t="s">
        <v>54</v>
      </c>
      <c r="I14" s="187"/>
      <c r="J14" s="187"/>
      <c r="K14" s="187"/>
      <c r="L14" s="187"/>
      <c r="M14" s="187"/>
      <c r="N14" s="188"/>
      <c r="O14" s="131" t="s">
        <v>53</v>
      </c>
      <c r="P14" s="189" t="s">
        <v>52</v>
      </c>
      <c r="Q14" s="183" t="s">
        <v>51</v>
      </c>
    </row>
    <row r="15" spans="1:18" s="125" customFormat="1" ht="15.75" customHeight="1" thickBot="1">
      <c r="A15" s="129" t="s">
        <v>50</v>
      </c>
      <c r="B15" s="192"/>
      <c r="C15" s="192"/>
      <c r="D15" s="192"/>
      <c r="E15" s="198"/>
      <c r="F15" s="196"/>
      <c r="G15" s="192"/>
      <c r="H15" s="128">
        <v>1</v>
      </c>
      <c r="I15" s="128">
        <v>2</v>
      </c>
      <c r="J15" s="128">
        <v>3</v>
      </c>
      <c r="K15" s="128"/>
      <c r="L15" s="128">
        <v>4</v>
      </c>
      <c r="M15" s="128">
        <v>5</v>
      </c>
      <c r="N15" s="128">
        <v>6</v>
      </c>
      <c r="O15" s="127" t="s">
        <v>49</v>
      </c>
      <c r="P15" s="190"/>
      <c r="Q15" s="126"/>
    </row>
    <row r="16" spans="1:18" s="105" customFormat="1" ht="18" customHeight="1">
      <c r="A16" s="47">
        <v>1</v>
      </c>
      <c r="B16" s="120">
        <f>[9]ДисЮ!B19</f>
        <v>408</v>
      </c>
      <c r="C16" s="119" t="str">
        <f>[9]ДисЮ!C19</f>
        <v>РЕПНИКОВ</v>
      </c>
      <c r="D16" s="119" t="str">
        <f>[9]ДисЮ!D19</f>
        <v>Тимофей</v>
      </c>
      <c r="E16" s="118" t="str">
        <f>[9]ДисЮ!E19</f>
        <v>15.10.00</v>
      </c>
      <c r="F16" s="117" t="str">
        <f>[9]ДисЮ!F19</f>
        <v>кмс</v>
      </c>
      <c r="G16" s="116" t="str">
        <f>[9]ДисЮ!G19</f>
        <v>Академия л/а-1</v>
      </c>
      <c r="H16" s="124"/>
      <c r="I16" s="124"/>
      <c r="J16" s="124"/>
      <c r="K16" s="124"/>
      <c r="L16" s="124"/>
      <c r="M16" s="124"/>
      <c r="N16" s="124"/>
      <c r="O16" s="123"/>
      <c r="P16" s="123"/>
      <c r="Q16" s="123"/>
    </row>
    <row r="17" spans="1:17" s="105" customFormat="1" ht="18" customHeight="1">
      <c r="A17" s="76">
        <v>2</v>
      </c>
      <c r="B17" s="120">
        <f>[9]ДисЮ!B20</f>
        <v>538</v>
      </c>
      <c r="C17" s="119" t="str">
        <f>[9]ДисЮ!C20</f>
        <v xml:space="preserve">ГЕРАСИМОВ </v>
      </c>
      <c r="D17" s="119" t="str">
        <f>[9]ДисЮ!D20</f>
        <v>Федор</v>
      </c>
      <c r="E17" s="118" t="str">
        <f>[9]ДисЮ!E20</f>
        <v>03.02.00</v>
      </c>
      <c r="F17" s="117" t="str">
        <f>[9]ДисЮ!F20</f>
        <v>II</v>
      </c>
      <c r="G17" s="116" t="str">
        <f>[9]ДисЮ!G20</f>
        <v>Адмиралтейская СДЮСШОР</v>
      </c>
      <c r="H17" s="122"/>
      <c r="I17" s="122"/>
      <c r="J17" s="122"/>
      <c r="K17" s="122"/>
      <c r="L17" s="122"/>
      <c r="M17" s="122"/>
      <c r="N17" s="122"/>
      <c r="O17" s="121"/>
      <c r="P17" s="121"/>
      <c r="Q17" s="121"/>
    </row>
    <row r="18" spans="1:17" s="105" customFormat="1" ht="18" customHeight="1">
      <c r="A18" s="76">
        <v>3</v>
      </c>
      <c r="B18" s="120">
        <f>[9]ДисЮ!B21</f>
        <v>101</v>
      </c>
      <c r="C18" s="119" t="str">
        <f>[9]ДисЮ!C21</f>
        <v>ФЕДОТОВ</v>
      </c>
      <c r="D18" s="119" t="str">
        <f>[9]ДисЮ!D21</f>
        <v>Денис</v>
      </c>
      <c r="E18" s="118" t="str">
        <f>[9]ДисЮ!E21</f>
        <v>11.08.01</v>
      </c>
      <c r="F18" s="117" t="str">
        <f>[9]ДисЮ!F21</f>
        <v>II</v>
      </c>
      <c r="G18" s="116" t="str">
        <f>[9]ДисЮ!G21</f>
        <v>Московская СДЮСШОР-1</v>
      </c>
      <c r="H18" s="122"/>
      <c r="I18" s="122"/>
      <c r="J18" s="122"/>
      <c r="K18" s="122"/>
      <c r="L18" s="122"/>
      <c r="M18" s="122"/>
      <c r="N18" s="122"/>
      <c r="O18" s="121"/>
      <c r="P18" s="121"/>
      <c r="Q18" s="121"/>
    </row>
    <row r="19" spans="1:17" s="105" customFormat="1" ht="18" customHeight="1">
      <c r="A19" s="76">
        <v>4</v>
      </c>
      <c r="B19" s="120">
        <f>[9]ДисЮ!B22</f>
        <v>117</v>
      </c>
      <c r="C19" s="119" t="str">
        <f>[9]ДисЮ!C22</f>
        <v>МУСОЕВ</v>
      </c>
      <c r="D19" s="119" t="str">
        <f>[9]ДисЮ!D22</f>
        <v>Сергей</v>
      </c>
      <c r="E19" s="118" t="str">
        <f>[9]ДисЮ!E22</f>
        <v>28.06.01</v>
      </c>
      <c r="F19" s="117" t="str">
        <f>[9]ДисЮ!F22</f>
        <v>III</v>
      </c>
      <c r="G19" s="116" t="str">
        <f>[9]ДисЮ!G22</f>
        <v>Московская СДЮСШОР-1</v>
      </c>
      <c r="H19" s="122"/>
      <c r="I19" s="122"/>
      <c r="J19" s="122"/>
      <c r="K19" s="122"/>
      <c r="L19" s="122"/>
      <c r="M19" s="122"/>
      <c r="N19" s="122"/>
      <c r="O19" s="121"/>
      <c r="P19" s="121"/>
      <c r="Q19" s="121"/>
    </row>
    <row r="20" spans="1:17" s="105" customFormat="1" ht="18" customHeight="1">
      <c r="A20" s="76">
        <v>5</v>
      </c>
      <c r="B20" s="120">
        <f>[9]ДисЮ!B23</f>
        <v>441</v>
      </c>
      <c r="C20" s="119" t="str">
        <f>[9]ДисЮ!C23</f>
        <v>КИСЕЛЁВ</v>
      </c>
      <c r="D20" s="119" t="str">
        <f>[9]ДисЮ!D23</f>
        <v>Роман</v>
      </c>
      <c r="E20" s="118" t="str">
        <f>[9]ДисЮ!E23</f>
        <v>26.06.00</v>
      </c>
      <c r="F20" s="117" t="str">
        <f>[9]ДисЮ!F23</f>
        <v>II</v>
      </c>
      <c r="G20" s="116" t="str">
        <f>[9]ДисЮ!G23</f>
        <v>Академия л/а-1</v>
      </c>
      <c r="H20" s="122"/>
      <c r="I20" s="122"/>
      <c r="J20" s="122"/>
      <c r="K20" s="122"/>
      <c r="L20" s="122"/>
      <c r="M20" s="122"/>
      <c r="N20" s="122"/>
      <c r="O20" s="121"/>
      <c r="P20" s="121"/>
      <c r="Q20" s="121"/>
    </row>
    <row r="21" spans="1:17" s="105" customFormat="1" ht="18" customHeight="1">
      <c r="A21" s="76">
        <v>6</v>
      </c>
      <c r="B21" s="120">
        <f>[9]ДисЮ!B24</f>
        <v>905</v>
      </c>
      <c r="C21" s="119" t="str">
        <f>[9]ДисЮ!C24</f>
        <v>ВАСИЕВ</v>
      </c>
      <c r="D21" s="119" t="str">
        <f>[9]ДисЮ!D24</f>
        <v>Марат</v>
      </c>
      <c r="E21" s="118" t="str">
        <f>[9]ДисЮ!E24</f>
        <v>10.04.01</v>
      </c>
      <c r="F21" s="117" t="str">
        <f>[9]ДисЮ!F24</f>
        <v>III</v>
      </c>
      <c r="G21" s="116" t="str">
        <f>[9]ДисЮ!G24</f>
        <v>Невская СДЮСШОР-2</v>
      </c>
      <c r="H21" s="122"/>
      <c r="I21" s="122"/>
      <c r="J21" s="122"/>
      <c r="K21" s="122"/>
      <c r="L21" s="122"/>
      <c r="M21" s="122"/>
      <c r="N21" s="122"/>
      <c r="O21" s="121"/>
      <c r="P21" s="121"/>
      <c r="Q21" s="121"/>
    </row>
    <row r="22" spans="1:17" s="105" customFormat="1" ht="18" customHeight="1">
      <c r="A22" s="76">
        <v>7</v>
      </c>
      <c r="B22" s="120">
        <f>[9]ДисЮ!B25</f>
        <v>635</v>
      </c>
      <c r="C22" s="119" t="str">
        <f>[9]ДисЮ!C25</f>
        <v>ПОЛЯНСКИЙ</v>
      </c>
      <c r="D22" s="119" t="str">
        <f>[9]ДисЮ!D25</f>
        <v>Иван</v>
      </c>
      <c r="E22" s="118" t="str">
        <f>[9]ДисЮ!E25</f>
        <v>19.04.01</v>
      </c>
      <c r="F22" s="117" t="str">
        <f>[9]ДисЮ!F25</f>
        <v>III</v>
      </c>
      <c r="G22" s="116" t="str">
        <f>[9]ДисЮ!G25</f>
        <v>ДЮСШ "Лидер"</v>
      </c>
      <c r="H22" s="122"/>
      <c r="I22" s="122"/>
      <c r="J22" s="122"/>
      <c r="K22" s="122"/>
      <c r="L22" s="122"/>
      <c r="M22" s="122"/>
      <c r="N22" s="122"/>
      <c r="O22" s="121"/>
      <c r="P22" s="121"/>
      <c r="Q22" s="121"/>
    </row>
    <row r="23" spans="1:17" s="105" customFormat="1" ht="18" customHeight="1">
      <c r="A23" s="76">
        <v>8</v>
      </c>
      <c r="B23" s="120">
        <f>[9]ДисЮ!B26</f>
        <v>436</v>
      </c>
      <c r="C23" s="119" t="str">
        <f>[9]ДисЮ!C26</f>
        <v>ГАТИЛОВ</v>
      </c>
      <c r="D23" s="119" t="str">
        <f>[9]ДисЮ!D26</f>
        <v>Руслан</v>
      </c>
      <c r="E23" s="118" t="str">
        <f>[9]ДисЮ!E26</f>
        <v>05.11.01</v>
      </c>
      <c r="F23" s="117" t="str">
        <f>[9]ДисЮ!F26</f>
        <v>2юн</v>
      </c>
      <c r="G23" s="116" t="str">
        <f>[9]ДисЮ!G26</f>
        <v>Академия л/а-2</v>
      </c>
      <c r="H23" s="122"/>
      <c r="I23" s="122"/>
      <c r="J23" s="122"/>
      <c r="K23" s="122"/>
      <c r="L23" s="122"/>
      <c r="M23" s="122"/>
      <c r="N23" s="122"/>
      <c r="O23" s="121"/>
      <c r="P23" s="121"/>
      <c r="Q23" s="121"/>
    </row>
    <row r="24" spans="1:17" s="105" customFormat="1" ht="18" customHeight="1">
      <c r="A24" s="76">
        <v>9</v>
      </c>
      <c r="B24" s="120">
        <f>[9]ДисЮ!B27</f>
        <v>987</v>
      </c>
      <c r="C24" s="119" t="str">
        <f>[9]ДисЮ!C27</f>
        <v>ДРОЗД</v>
      </c>
      <c r="D24" s="119" t="str">
        <f>[9]ДисЮ!D27</f>
        <v>Антон</v>
      </c>
      <c r="E24" s="118" t="str">
        <f>[9]ДисЮ!E27</f>
        <v>27.12.01</v>
      </c>
      <c r="F24" s="117" t="str">
        <f>[9]ДисЮ!F27</f>
        <v>III</v>
      </c>
      <c r="G24" s="116" t="str">
        <f>[9]ДисЮ!G27</f>
        <v>Невская СДЮСШОР-1</v>
      </c>
      <c r="H24" s="115"/>
      <c r="I24" s="115"/>
      <c r="J24" s="115"/>
      <c r="K24" s="115"/>
      <c r="L24" s="115"/>
      <c r="M24" s="115"/>
      <c r="N24" s="115"/>
      <c r="O24" s="114"/>
      <c r="P24" s="114"/>
      <c r="Q24" s="114"/>
    </row>
    <row r="25" spans="1:17" s="105" customFormat="1" ht="18" customHeight="1">
      <c r="A25" s="76">
        <v>10</v>
      </c>
      <c r="B25" s="120">
        <f>[9]ДисЮ!B28</f>
        <v>534</v>
      </c>
      <c r="C25" s="119" t="str">
        <f>[9]ДисЮ!C28</f>
        <v xml:space="preserve">АМИРБЕКОВ </v>
      </c>
      <c r="D25" s="119" t="str">
        <f>[9]ДисЮ!D28</f>
        <v>Хабиб</v>
      </c>
      <c r="E25" s="118" t="str">
        <f>[9]ДисЮ!E28</f>
        <v>11.06.00</v>
      </c>
      <c r="F25" s="117" t="str">
        <f>[9]ДисЮ!F28</f>
        <v>II</v>
      </c>
      <c r="G25" s="116" t="str">
        <f>[9]ДисЮ!G28</f>
        <v>Адмиралтейская СДЮСШОР</v>
      </c>
      <c r="H25" s="115"/>
      <c r="I25" s="115"/>
      <c r="J25" s="115"/>
      <c r="K25" s="115"/>
      <c r="L25" s="115"/>
      <c r="M25" s="115"/>
      <c r="N25" s="115"/>
      <c r="O25" s="114"/>
      <c r="P25" s="114"/>
      <c r="Q25" s="114"/>
    </row>
    <row r="26" spans="1:17" s="105" customFormat="1" ht="18" customHeight="1">
      <c r="A26" s="76">
        <v>11</v>
      </c>
      <c r="B26" s="120">
        <f>[9]ДисЮ!B29</f>
        <v>360</v>
      </c>
      <c r="C26" s="119" t="str">
        <f>[9]ДисЮ!C29</f>
        <v>ОСИПОВ</v>
      </c>
      <c r="D26" s="119" t="str">
        <f>[9]ДисЮ!D29</f>
        <v>Григорий</v>
      </c>
      <c r="E26" s="118" t="str">
        <f>[9]ДисЮ!E29</f>
        <v>28.07.01</v>
      </c>
      <c r="F26" s="117" t="str">
        <f>[9]ДисЮ!F29</f>
        <v>III</v>
      </c>
      <c r="G26" s="116" t="str">
        <f>[9]ДисЮ!G29</f>
        <v>Академия л/а-2</v>
      </c>
      <c r="H26" s="115"/>
      <c r="I26" s="115"/>
      <c r="J26" s="115"/>
      <c r="K26" s="115"/>
      <c r="L26" s="115"/>
      <c r="M26" s="115"/>
      <c r="N26" s="115"/>
      <c r="O26" s="114"/>
      <c r="P26" s="114"/>
      <c r="Q26" s="114"/>
    </row>
    <row r="27" spans="1:17" s="105" customFormat="1" ht="18" customHeight="1">
      <c r="A27" s="76">
        <v>12</v>
      </c>
      <c r="B27" s="120">
        <f>[9]ДисЮ!B30</f>
        <v>977</v>
      </c>
      <c r="C27" s="119" t="str">
        <f>[9]ДисЮ!C30</f>
        <v>ЕФИМЕНКО</v>
      </c>
      <c r="D27" s="119" t="str">
        <f>[9]ДисЮ!D30</f>
        <v>Демид</v>
      </c>
      <c r="E27" s="118" t="str">
        <f>[9]ДисЮ!E30</f>
        <v>22.03.01</v>
      </c>
      <c r="F27" s="117" t="str">
        <f>[9]ДисЮ!F30</f>
        <v>II</v>
      </c>
      <c r="G27" s="116" t="str">
        <f>[9]ДисЮ!G30</f>
        <v>Невская СДЮСШОР-1</v>
      </c>
      <c r="H27" s="115"/>
      <c r="I27" s="115"/>
      <c r="J27" s="115"/>
      <c r="K27" s="115"/>
      <c r="L27" s="115"/>
      <c r="M27" s="115"/>
      <c r="N27" s="115"/>
      <c r="O27" s="114"/>
      <c r="P27" s="114"/>
      <c r="Q27" s="114"/>
    </row>
    <row r="28" spans="1:17" s="105" customFormat="1" ht="18" customHeight="1">
      <c r="A28" s="76">
        <v>13</v>
      </c>
      <c r="B28" s="120">
        <f>[9]ДисЮ!B31</f>
        <v>636</v>
      </c>
      <c r="C28" s="119" t="str">
        <f>[9]ДисЮ!C31</f>
        <v>ПОТЕХИН</v>
      </c>
      <c r="D28" s="119" t="str">
        <f>[9]ДисЮ!D31</f>
        <v>Сергей</v>
      </c>
      <c r="E28" s="118" t="str">
        <f>[9]ДисЮ!E31</f>
        <v>09.04.01</v>
      </c>
      <c r="F28" s="117" t="str">
        <f>[9]ДисЮ!F31</f>
        <v>II</v>
      </c>
      <c r="G28" s="116" t="str">
        <f>[9]ДисЮ!G31</f>
        <v>ДЮСШ "Лидер"</v>
      </c>
      <c r="H28" s="115"/>
      <c r="I28" s="115"/>
      <c r="J28" s="115"/>
      <c r="K28" s="115"/>
      <c r="L28" s="115"/>
      <c r="M28" s="115"/>
      <c r="N28" s="115"/>
      <c r="O28" s="114"/>
      <c r="P28" s="114"/>
      <c r="Q28" s="114"/>
    </row>
    <row r="29" spans="1:17" s="105" customFormat="1" ht="18" customHeight="1">
      <c r="A29" s="76">
        <v>14</v>
      </c>
      <c r="B29" s="120">
        <f>[9]ДисЮ!B32</f>
        <v>251</v>
      </c>
      <c r="C29" s="119" t="str">
        <f>[9]ДисЮ!C32</f>
        <v>НАРЫШКИН</v>
      </c>
      <c r="D29" s="119" t="str">
        <f>[9]ДисЮ!D32</f>
        <v>Кирилл</v>
      </c>
      <c r="E29" s="118" t="str">
        <f>[9]ДисЮ!E32</f>
        <v>03.02.01</v>
      </c>
      <c r="F29" s="117" t="str">
        <f>[9]ДисЮ!F32</f>
        <v>II</v>
      </c>
      <c r="G29" s="116" t="str">
        <f>[9]ДисЮ!G32</f>
        <v>Выборгская СДЮСШОР-1</v>
      </c>
      <c r="H29" s="115"/>
      <c r="I29" s="115"/>
      <c r="J29" s="115"/>
      <c r="K29" s="115"/>
      <c r="L29" s="115"/>
      <c r="M29" s="115"/>
      <c r="N29" s="115"/>
      <c r="O29" s="114"/>
      <c r="P29" s="114"/>
      <c r="Q29" s="114"/>
    </row>
    <row r="30" spans="1:17" s="105" customFormat="1" ht="18" customHeight="1">
      <c r="A30" s="76">
        <v>15</v>
      </c>
      <c r="B30" s="120">
        <f>[9]ДисЮ!B33</f>
        <v>344</v>
      </c>
      <c r="C30" s="119" t="str">
        <f>[9]ДисЮ!C33</f>
        <v>ГОЛУБЕВ</v>
      </c>
      <c r="D30" s="119" t="str">
        <f>[9]ДисЮ!D33</f>
        <v>Артем</v>
      </c>
      <c r="E30" s="118" t="str">
        <f>[9]ДисЮ!E33</f>
        <v>11.05.00</v>
      </c>
      <c r="F30" s="117" t="str">
        <f>[9]ДисЮ!F33</f>
        <v>III</v>
      </c>
      <c r="G30" s="116" t="str">
        <f>[9]ДисЮ!G33</f>
        <v>Академия л/а-2</v>
      </c>
      <c r="H30" s="115"/>
      <c r="I30" s="115"/>
      <c r="J30" s="115"/>
      <c r="K30" s="115"/>
      <c r="L30" s="115"/>
      <c r="M30" s="115"/>
      <c r="N30" s="115"/>
      <c r="O30" s="114"/>
      <c r="P30" s="114"/>
      <c r="Q30" s="199"/>
    </row>
    <row r="31" spans="1:17" s="105" customFormat="1" ht="18" customHeight="1">
      <c r="A31" s="76"/>
      <c r="B31" s="120"/>
      <c r="C31" s="119"/>
      <c r="D31" s="119"/>
      <c r="E31" s="118"/>
      <c r="F31" s="117"/>
      <c r="G31" s="116"/>
      <c r="H31" s="115"/>
      <c r="I31" s="115"/>
      <c r="J31" s="115"/>
      <c r="K31" s="115"/>
      <c r="L31" s="115"/>
      <c r="M31" s="115"/>
      <c r="N31" s="115"/>
      <c r="O31" s="114"/>
      <c r="P31" s="114"/>
      <c r="Q31" s="114"/>
    </row>
    <row r="32" spans="1:17" s="105" customFormat="1" ht="18" customHeight="1">
      <c r="A32" s="76"/>
      <c r="B32" s="120"/>
      <c r="C32" s="119"/>
      <c r="D32" s="119"/>
      <c r="E32" s="118"/>
      <c r="F32" s="117"/>
      <c r="G32" s="116"/>
      <c r="H32" s="115"/>
      <c r="I32" s="115"/>
      <c r="J32" s="115"/>
      <c r="K32" s="115"/>
      <c r="L32" s="115"/>
      <c r="M32" s="115"/>
      <c r="N32" s="115"/>
      <c r="O32" s="114"/>
      <c r="P32" s="114"/>
      <c r="Q32" s="114"/>
    </row>
    <row r="33" spans="1:18" s="105" customFormat="1" ht="18" customHeight="1">
      <c r="A33" s="76"/>
      <c r="B33" s="120"/>
      <c r="C33" s="119"/>
      <c r="D33" s="119"/>
      <c r="E33" s="118"/>
      <c r="F33" s="117"/>
      <c r="G33" s="116"/>
      <c r="H33" s="115"/>
      <c r="I33" s="115"/>
      <c r="J33" s="115"/>
      <c r="K33" s="115"/>
      <c r="L33" s="115"/>
      <c r="M33" s="115"/>
      <c r="N33" s="115"/>
      <c r="O33" s="114"/>
      <c r="P33" s="114"/>
      <c r="Q33" s="114"/>
    </row>
    <row r="34" spans="1:18" s="105" customFormat="1" ht="18" customHeight="1">
      <c r="A34" s="112"/>
      <c r="B34" s="210"/>
      <c r="C34" s="209"/>
      <c r="D34" s="209"/>
      <c r="E34" s="176"/>
      <c r="F34" s="208"/>
      <c r="G34" s="207"/>
      <c r="H34" s="106"/>
      <c r="I34" s="106"/>
      <c r="J34" s="106"/>
      <c r="K34" s="106"/>
      <c r="L34" s="106"/>
      <c r="M34" s="106"/>
      <c r="N34" s="106"/>
      <c r="O34" s="104"/>
      <c r="P34" s="104"/>
      <c r="Q34" s="104"/>
    </row>
    <row r="35" spans="1:18" ht="15">
      <c r="A35" s="109"/>
      <c r="B35" s="108"/>
      <c r="C35" s="1" t="s">
        <v>48</v>
      </c>
      <c r="D35" s="1"/>
      <c r="E35" s="108"/>
      <c r="F35" s="108"/>
      <c r="G35" s="109"/>
      <c r="H35" s="110"/>
      <c r="I35" s="1"/>
      <c r="J35" s="41" t="s">
        <v>46</v>
      </c>
      <c r="K35" s="108"/>
      <c r="L35" s="108"/>
      <c r="M35" s="108"/>
      <c r="N35" s="108"/>
      <c r="O35" s="107"/>
      <c r="P35" s="107"/>
      <c r="Q35" s="107"/>
      <c r="R35" s="107"/>
    </row>
    <row r="36" spans="1:18" ht="15">
      <c r="A36" s="109"/>
      <c r="B36" s="108"/>
      <c r="C36" s="1" t="s">
        <v>47</v>
      </c>
      <c r="D36" s="1"/>
      <c r="E36" s="108"/>
      <c r="F36" s="108"/>
      <c r="G36" s="109"/>
      <c r="H36" s="110"/>
      <c r="I36" s="1"/>
      <c r="J36" s="41" t="s">
        <v>45</v>
      </c>
      <c r="K36" s="108"/>
      <c r="L36" s="108"/>
      <c r="M36" s="108"/>
      <c r="N36" s="108"/>
      <c r="O36" s="107"/>
      <c r="P36" s="107"/>
      <c r="Q36" s="107"/>
    </row>
    <row r="37" spans="1:18" ht="15">
      <c r="A37" s="109"/>
      <c r="B37" s="108"/>
      <c r="C37" s="1"/>
      <c r="D37" s="1"/>
      <c r="E37" s="108"/>
      <c r="F37" s="108"/>
      <c r="G37" s="109"/>
      <c r="H37" s="108"/>
      <c r="I37" s="108"/>
      <c r="J37" s="108"/>
      <c r="K37" s="108"/>
      <c r="L37" s="108"/>
      <c r="M37" s="108"/>
      <c r="N37" s="108"/>
      <c r="O37" s="107"/>
      <c r="P37" s="107"/>
      <c r="Q37" s="107"/>
    </row>
    <row r="38" spans="1:18" ht="15">
      <c r="A38" s="109"/>
      <c r="B38" s="108"/>
      <c r="C38" s="1"/>
      <c r="D38" s="1"/>
      <c r="E38" s="108"/>
      <c r="F38" s="108"/>
      <c r="G38" s="109"/>
      <c r="H38" s="108"/>
      <c r="I38" s="108"/>
      <c r="J38" s="108"/>
      <c r="K38" s="108"/>
      <c r="L38" s="108"/>
      <c r="M38" s="108"/>
      <c r="N38" s="108"/>
      <c r="O38" s="107"/>
      <c r="P38" s="107"/>
      <c r="Q38" s="107"/>
    </row>
  </sheetData>
  <mergeCells count="8">
    <mergeCell ref="H14:N14"/>
    <mergeCell ref="P14:P15"/>
    <mergeCell ref="B14:B15"/>
    <mergeCell ref="C14:C15"/>
    <mergeCell ref="D14:D15"/>
    <mergeCell ref="E14:E15"/>
    <mergeCell ref="F14:F15"/>
    <mergeCell ref="G14:G15"/>
  </mergeCells>
  <printOptions horizontalCentered="1"/>
  <pageMargins left="0.19685039370078741" right="0" top="0.51181102362204722" bottom="0" header="0" footer="0"/>
  <pageSetup paperSize="9" scale="90" orientation="landscape" r:id="rId1"/>
  <headerFooter>
    <oddHeader>&amp;R&amp;A</oddHeader>
    <oddFooter>&amp;C&amp;P</oddFooter>
  </headerFooter>
  <drawing r:id="rId2"/>
  <legacyDrawing r:id="rId3"/>
  <oleObjects>
    <oleObject progId="Word.Document.12" shapeId="19457" r:id="rId4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K55"/>
  <sheetViews>
    <sheetView workbookViewId="0">
      <selection activeCell="B44" sqref="B44:G44"/>
    </sheetView>
  </sheetViews>
  <sheetFormatPr defaultRowHeight="15"/>
  <cols>
    <col min="1" max="1" width="5.5703125" style="1" customWidth="1"/>
    <col min="2" max="2" width="15.85546875" style="1" customWidth="1"/>
    <col min="3" max="3" width="13.7109375" style="1" customWidth="1"/>
    <col min="4" max="4" width="8" style="2" customWidth="1"/>
    <col min="5" max="5" width="4.7109375" style="65" customWidth="1"/>
    <col min="6" max="6" width="21.7109375" style="1" customWidth="1"/>
    <col min="7" max="8" width="5.7109375" style="1" customWidth="1"/>
    <col min="9" max="9" width="17.7109375" style="1" customWidth="1"/>
    <col min="10" max="10" width="7.42578125" style="1" customWidth="1"/>
    <col min="11" max="11" width="9.140625" style="1" hidden="1" customWidth="1"/>
    <col min="12" max="257" width="9.140625" style="1"/>
    <col min="258" max="258" width="5.5703125" style="1" customWidth="1"/>
    <col min="259" max="259" width="27.7109375" style="1" customWidth="1"/>
    <col min="260" max="260" width="4.5703125" style="1" customWidth="1"/>
    <col min="261" max="261" width="4.7109375" style="1" customWidth="1"/>
    <col min="262" max="262" width="21.7109375" style="1" customWidth="1"/>
    <col min="263" max="264" width="6.7109375" style="1" customWidth="1"/>
    <col min="265" max="265" width="18.7109375" style="1" customWidth="1"/>
    <col min="266" max="266" width="8.7109375" style="1" customWidth="1"/>
    <col min="267" max="513" width="9.140625" style="1"/>
    <col min="514" max="514" width="5.5703125" style="1" customWidth="1"/>
    <col min="515" max="515" width="27.7109375" style="1" customWidth="1"/>
    <col min="516" max="516" width="4.5703125" style="1" customWidth="1"/>
    <col min="517" max="517" width="4.7109375" style="1" customWidth="1"/>
    <col min="518" max="518" width="21.7109375" style="1" customWidth="1"/>
    <col min="519" max="520" width="6.7109375" style="1" customWidth="1"/>
    <col min="521" max="521" width="18.7109375" style="1" customWidth="1"/>
    <col min="522" max="522" width="8.7109375" style="1" customWidth="1"/>
    <col min="523" max="769" width="9.140625" style="1"/>
    <col min="770" max="770" width="5.5703125" style="1" customWidth="1"/>
    <col min="771" max="771" width="27.7109375" style="1" customWidth="1"/>
    <col min="772" max="772" width="4.5703125" style="1" customWidth="1"/>
    <col min="773" max="773" width="4.7109375" style="1" customWidth="1"/>
    <col min="774" max="774" width="21.7109375" style="1" customWidth="1"/>
    <col min="775" max="776" width="6.7109375" style="1" customWidth="1"/>
    <col min="777" max="777" width="18.7109375" style="1" customWidth="1"/>
    <col min="778" max="778" width="8.7109375" style="1" customWidth="1"/>
    <col min="779" max="1025" width="9.140625" style="1"/>
    <col min="1026" max="1026" width="5.5703125" style="1" customWidth="1"/>
    <col min="1027" max="1027" width="27.7109375" style="1" customWidth="1"/>
    <col min="1028" max="1028" width="4.5703125" style="1" customWidth="1"/>
    <col min="1029" max="1029" width="4.7109375" style="1" customWidth="1"/>
    <col min="1030" max="1030" width="21.7109375" style="1" customWidth="1"/>
    <col min="1031" max="1032" width="6.7109375" style="1" customWidth="1"/>
    <col min="1033" max="1033" width="18.7109375" style="1" customWidth="1"/>
    <col min="1034" max="1034" width="8.7109375" style="1" customWidth="1"/>
    <col min="1035" max="1281" width="9.140625" style="1"/>
    <col min="1282" max="1282" width="5.5703125" style="1" customWidth="1"/>
    <col min="1283" max="1283" width="27.7109375" style="1" customWidth="1"/>
    <col min="1284" max="1284" width="4.5703125" style="1" customWidth="1"/>
    <col min="1285" max="1285" width="4.7109375" style="1" customWidth="1"/>
    <col min="1286" max="1286" width="21.7109375" style="1" customWidth="1"/>
    <col min="1287" max="1288" width="6.7109375" style="1" customWidth="1"/>
    <col min="1289" max="1289" width="18.7109375" style="1" customWidth="1"/>
    <col min="1290" max="1290" width="8.7109375" style="1" customWidth="1"/>
    <col min="1291" max="1537" width="9.140625" style="1"/>
    <col min="1538" max="1538" width="5.5703125" style="1" customWidth="1"/>
    <col min="1539" max="1539" width="27.7109375" style="1" customWidth="1"/>
    <col min="1540" max="1540" width="4.5703125" style="1" customWidth="1"/>
    <col min="1541" max="1541" width="4.7109375" style="1" customWidth="1"/>
    <col min="1542" max="1542" width="21.7109375" style="1" customWidth="1"/>
    <col min="1543" max="1544" width="6.7109375" style="1" customWidth="1"/>
    <col min="1545" max="1545" width="18.7109375" style="1" customWidth="1"/>
    <col min="1546" max="1546" width="8.7109375" style="1" customWidth="1"/>
    <col min="1547" max="1793" width="9.140625" style="1"/>
    <col min="1794" max="1794" width="5.5703125" style="1" customWidth="1"/>
    <col min="1795" max="1795" width="27.7109375" style="1" customWidth="1"/>
    <col min="1796" max="1796" width="4.5703125" style="1" customWidth="1"/>
    <col min="1797" max="1797" width="4.7109375" style="1" customWidth="1"/>
    <col min="1798" max="1798" width="21.7109375" style="1" customWidth="1"/>
    <col min="1799" max="1800" width="6.7109375" style="1" customWidth="1"/>
    <col min="1801" max="1801" width="18.7109375" style="1" customWidth="1"/>
    <col min="1802" max="1802" width="8.7109375" style="1" customWidth="1"/>
    <col min="1803" max="2049" width="9.140625" style="1"/>
    <col min="2050" max="2050" width="5.5703125" style="1" customWidth="1"/>
    <col min="2051" max="2051" width="27.7109375" style="1" customWidth="1"/>
    <col min="2052" max="2052" width="4.5703125" style="1" customWidth="1"/>
    <col min="2053" max="2053" width="4.7109375" style="1" customWidth="1"/>
    <col min="2054" max="2054" width="21.7109375" style="1" customWidth="1"/>
    <col min="2055" max="2056" width="6.7109375" style="1" customWidth="1"/>
    <col min="2057" max="2057" width="18.7109375" style="1" customWidth="1"/>
    <col min="2058" max="2058" width="8.7109375" style="1" customWidth="1"/>
    <col min="2059" max="2305" width="9.140625" style="1"/>
    <col min="2306" max="2306" width="5.5703125" style="1" customWidth="1"/>
    <col min="2307" max="2307" width="27.7109375" style="1" customWidth="1"/>
    <col min="2308" max="2308" width="4.5703125" style="1" customWidth="1"/>
    <col min="2309" max="2309" width="4.7109375" style="1" customWidth="1"/>
    <col min="2310" max="2310" width="21.7109375" style="1" customWidth="1"/>
    <col min="2311" max="2312" width="6.7109375" style="1" customWidth="1"/>
    <col min="2313" max="2313" width="18.7109375" style="1" customWidth="1"/>
    <col min="2314" max="2314" width="8.7109375" style="1" customWidth="1"/>
    <col min="2315" max="2561" width="9.140625" style="1"/>
    <col min="2562" max="2562" width="5.5703125" style="1" customWidth="1"/>
    <col min="2563" max="2563" width="27.7109375" style="1" customWidth="1"/>
    <col min="2564" max="2564" width="4.5703125" style="1" customWidth="1"/>
    <col min="2565" max="2565" width="4.7109375" style="1" customWidth="1"/>
    <col min="2566" max="2566" width="21.7109375" style="1" customWidth="1"/>
    <col min="2567" max="2568" width="6.7109375" style="1" customWidth="1"/>
    <col min="2569" max="2569" width="18.7109375" style="1" customWidth="1"/>
    <col min="2570" max="2570" width="8.7109375" style="1" customWidth="1"/>
    <col min="2571" max="2817" width="9.140625" style="1"/>
    <col min="2818" max="2818" width="5.5703125" style="1" customWidth="1"/>
    <col min="2819" max="2819" width="27.7109375" style="1" customWidth="1"/>
    <col min="2820" max="2820" width="4.5703125" style="1" customWidth="1"/>
    <col min="2821" max="2821" width="4.7109375" style="1" customWidth="1"/>
    <col min="2822" max="2822" width="21.7109375" style="1" customWidth="1"/>
    <col min="2823" max="2824" width="6.7109375" style="1" customWidth="1"/>
    <col min="2825" max="2825" width="18.7109375" style="1" customWidth="1"/>
    <col min="2826" max="2826" width="8.7109375" style="1" customWidth="1"/>
    <col min="2827" max="3073" width="9.140625" style="1"/>
    <col min="3074" max="3074" width="5.5703125" style="1" customWidth="1"/>
    <col min="3075" max="3075" width="27.7109375" style="1" customWidth="1"/>
    <col min="3076" max="3076" width="4.5703125" style="1" customWidth="1"/>
    <col min="3077" max="3077" width="4.7109375" style="1" customWidth="1"/>
    <col min="3078" max="3078" width="21.7109375" style="1" customWidth="1"/>
    <col min="3079" max="3080" width="6.7109375" style="1" customWidth="1"/>
    <col min="3081" max="3081" width="18.7109375" style="1" customWidth="1"/>
    <col min="3082" max="3082" width="8.7109375" style="1" customWidth="1"/>
    <col min="3083" max="3329" width="9.140625" style="1"/>
    <col min="3330" max="3330" width="5.5703125" style="1" customWidth="1"/>
    <col min="3331" max="3331" width="27.7109375" style="1" customWidth="1"/>
    <col min="3332" max="3332" width="4.5703125" style="1" customWidth="1"/>
    <col min="3333" max="3333" width="4.7109375" style="1" customWidth="1"/>
    <col min="3334" max="3334" width="21.7109375" style="1" customWidth="1"/>
    <col min="3335" max="3336" width="6.7109375" style="1" customWidth="1"/>
    <col min="3337" max="3337" width="18.7109375" style="1" customWidth="1"/>
    <col min="3338" max="3338" width="8.7109375" style="1" customWidth="1"/>
    <col min="3339" max="3585" width="9.140625" style="1"/>
    <col min="3586" max="3586" width="5.5703125" style="1" customWidth="1"/>
    <col min="3587" max="3587" width="27.7109375" style="1" customWidth="1"/>
    <col min="3588" max="3588" width="4.5703125" style="1" customWidth="1"/>
    <col min="3589" max="3589" width="4.7109375" style="1" customWidth="1"/>
    <col min="3590" max="3590" width="21.7109375" style="1" customWidth="1"/>
    <col min="3591" max="3592" width="6.7109375" style="1" customWidth="1"/>
    <col min="3593" max="3593" width="18.7109375" style="1" customWidth="1"/>
    <col min="3594" max="3594" width="8.7109375" style="1" customWidth="1"/>
    <col min="3595" max="3841" width="9.140625" style="1"/>
    <col min="3842" max="3842" width="5.5703125" style="1" customWidth="1"/>
    <col min="3843" max="3843" width="27.7109375" style="1" customWidth="1"/>
    <col min="3844" max="3844" width="4.5703125" style="1" customWidth="1"/>
    <col min="3845" max="3845" width="4.7109375" style="1" customWidth="1"/>
    <col min="3846" max="3846" width="21.7109375" style="1" customWidth="1"/>
    <col min="3847" max="3848" width="6.7109375" style="1" customWidth="1"/>
    <col min="3849" max="3849" width="18.7109375" style="1" customWidth="1"/>
    <col min="3850" max="3850" width="8.7109375" style="1" customWidth="1"/>
    <col min="3851" max="4097" width="9.140625" style="1"/>
    <col min="4098" max="4098" width="5.5703125" style="1" customWidth="1"/>
    <col min="4099" max="4099" width="27.7109375" style="1" customWidth="1"/>
    <col min="4100" max="4100" width="4.5703125" style="1" customWidth="1"/>
    <col min="4101" max="4101" width="4.7109375" style="1" customWidth="1"/>
    <col min="4102" max="4102" width="21.7109375" style="1" customWidth="1"/>
    <col min="4103" max="4104" width="6.7109375" style="1" customWidth="1"/>
    <col min="4105" max="4105" width="18.7109375" style="1" customWidth="1"/>
    <col min="4106" max="4106" width="8.7109375" style="1" customWidth="1"/>
    <col min="4107" max="4353" width="9.140625" style="1"/>
    <col min="4354" max="4354" width="5.5703125" style="1" customWidth="1"/>
    <col min="4355" max="4355" width="27.7109375" style="1" customWidth="1"/>
    <col min="4356" max="4356" width="4.5703125" style="1" customWidth="1"/>
    <col min="4357" max="4357" width="4.7109375" style="1" customWidth="1"/>
    <col min="4358" max="4358" width="21.7109375" style="1" customWidth="1"/>
    <col min="4359" max="4360" width="6.7109375" style="1" customWidth="1"/>
    <col min="4361" max="4361" width="18.7109375" style="1" customWidth="1"/>
    <col min="4362" max="4362" width="8.7109375" style="1" customWidth="1"/>
    <col min="4363" max="4609" width="9.140625" style="1"/>
    <col min="4610" max="4610" width="5.5703125" style="1" customWidth="1"/>
    <col min="4611" max="4611" width="27.7109375" style="1" customWidth="1"/>
    <col min="4612" max="4612" width="4.5703125" style="1" customWidth="1"/>
    <col min="4613" max="4613" width="4.7109375" style="1" customWidth="1"/>
    <col min="4614" max="4614" width="21.7109375" style="1" customWidth="1"/>
    <col min="4615" max="4616" width="6.7109375" style="1" customWidth="1"/>
    <col min="4617" max="4617" width="18.7109375" style="1" customWidth="1"/>
    <col min="4618" max="4618" width="8.7109375" style="1" customWidth="1"/>
    <col min="4619" max="4865" width="9.140625" style="1"/>
    <col min="4866" max="4866" width="5.5703125" style="1" customWidth="1"/>
    <col min="4867" max="4867" width="27.7109375" style="1" customWidth="1"/>
    <col min="4868" max="4868" width="4.5703125" style="1" customWidth="1"/>
    <col min="4869" max="4869" width="4.7109375" style="1" customWidth="1"/>
    <col min="4870" max="4870" width="21.7109375" style="1" customWidth="1"/>
    <col min="4871" max="4872" width="6.7109375" style="1" customWidth="1"/>
    <col min="4873" max="4873" width="18.7109375" style="1" customWidth="1"/>
    <col min="4874" max="4874" width="8.7109375" style="1" customWidth="1"/>
    <col min="4875" max="5121" width="9.140625" style="1"/>
    <col min="5122" max="5122" width="5.5703125" style="1" customWidth="1"/>
    <col min="5123" max="5123" width="27.7109375" style="1" customWidth="1"/>
    <col min="5124" max="5124" width="4.5703125" style="1" customWidth="1"/>
    <col min="5125" max="5125" width="4.7109375" style="1" customWidth="1"/>
    <col min="5126" max="5126" width="21.7109375" style="1" customWidth="1"/>
    <col min="5127" max="5128" width="6.7109375" style="1" customWidth="1"/>
    <col min="5129" max="5129" width="18.7109375" style="1" customWidth="1"/>
    <col min="5130" max="5130" width="8.7109375" style="1" customWidth="1"/>
    <col min="5131" max="5377" width="9.140625" style="1"/>
    <col min="5378" max="5378" width="5.5703125" style="1" customWidth="1"/>
    <col min="5379" max="5379" width="27.7109375" style="1" customWidth="1"/>
    <col min="5380" max="5380" width="4.5703125" style="1" customWidth="1"/>
    <col min="5381" max="5381" width="4.7109375" style="1" customWidth="1"/>
    <col min="5382" max="5382" width="21.7109375" style="1" customWidth="1"/>
    <col min="5383" max="5384" width="6.7109375" style="1" customWidth="1"/>
    <col min="5385" max="5385" width="18.7109375" style="1" customWidth="1"/>
    <col min="5386" max="5386" width="8.7109375" style="1" customWidth="1"/>
    <col min="5387" max="5633" width="9.140625" style="1"/>
    <col min="5634" max="5634" width="5.5703125" style="1" customWidth="1"/>
    <col min="5635" max="5635" width="27.7109375" style="1" customWidth="1"/>
    <col min="5636" max="5636" width="4.5703125" style="1" customWidth="1"/>
    <col min="5637" max="5637" width="4.7109375" style="1" customWidth="1"/>
    <col min="5638" max="5638" width="21.7109375" style="1" customWidth="1"/>
    <col min="5639" max="5640" width="6.7109375" style="1" customWidth="1"/>
    <col min="5641" max="5641" width="18.7109375" style="1" customWidth="1"/>
    <col min="5642" max="5642" width="8.7109375" style="1" customWidth="1"/>
    <col min="5643" max="5889" width="9.140625" style="1"/>
    <col min="5890" max="5890" width="5.5703125" style="1" customWidth="1"/>
    <col min="5891" max="5891" width="27.7109375" style="1" customWidth="1"/>
    <col min="5892" max="5892" width="4.5703125" style="1" customWidth="1"/>
    <col min="5893" max="5893" width="4.7109375" style="1" customWidth="1"/>
    <col min="5894" max="5894" width="21.7109375" style="1" customWidth="1"/>
    <col min="5895" max="5896" width="6.7109375" style="1" customWidth="1"/>
    <col min="5897" max="5897" width="18.7109375" style="1" customWidth="1"/>
    <col min="5898" max="5898" width="8.7109375" style="1" customWidth="1"/>
    <col min="5899" max="6145" width="9.140625" style="1"/>
    <col min="6146" max="6146" width="5.5703125" style="1" customWidth="1"/>
    <col min="6147" max="6147" width="27.7109375" style="1" customWidth="1"/>
    <col min="6148" max="6148" width="4.5703125" style="1" customWidth="1"/>
    <col min="6149" max="6149" width="4.7109375" style="1" customWidth="1"/>
    <col min="6150" max="6150" width="21.7109375" style="1" customWidth="1"/>
    <col min="6151" max="6152" width="6.7109375" style="1" customWidth="1"/>
    <col min="6153" max="6153" width="18.7109375" style="1" customWidth="1"/>
    <col min="6154" max="6154" width="8.7109375" style="1" customWidth="1"/>
    <col min="6155" max="6401" width="9.140625" style="1"/>
    <col min="6402" max="6402" width="5.5703125" style="1" customWidth="1"/>
    <col min="6403" max="6403" width="27.7109375" style="1" customWidth="1"/>
    <col min="6404" max="6404" width="4.5703125" style="1" customWidth="1"/>
    <col min="6405" max="6405" width="4.7109375" style="1" customWidth="1"/>
    <col min="6406" max="6406" width="21.7109375" style="1" customWidth="1"/>
    <col min="6407" max="6408" width="6.7109375" style="1" customWidth="1"/>
    <col min="6409" max="6409" width="18.7109375" style="1" customWidth="1"/>
    <col min="6410" max="6410" width="8.7109375" style="1" customWidth="1"/>
    <col min="6411" max="6657" width="9.140625" style="1"/>
    <col min="6658" max="6658" width="5.5703125" style="1" customWidth="1"/>
    <col min="6659" max="6659" width="27.7109375" style="1" customWidth="1"/>
    <col min="6660" max="6660" width="4.5703125" style="1" customWidth="1"/>
    <col min="6661" max="6661" width="4.7109375" style="1" customWidth="1"/>
    <col min="6662" max="6662" width="21.7109375" style="1" customWidth="1"/>
    <col min="6663" max="6664" width="6.7109375" style="1" customWidth="1"/>
    <col min="6665" max="6665" width="18.7109375" style="1" customWidth="1"/>
    <col min="6666" max="6666" width="8.7109375" style="1" customWidth="1"/>
    <col min="6667" max="6913" width="9.140625" style="1"/>
    <col min="6914" max="6914" width="5.5703125" style="1" customWidth="1"/>
    <col min="6915" max="6915" width="27.7109375" style="1" customWidth="1"/>
    <col min="6916" max="6916" width="4.5703125" style="1" customWidth="1"/>
    <col min="6917" max="6917" width="4.7109375" style="1" customWidth="1"/>
    <col min="6918" max="6918" width="21.7109375" style="1" customWidth="1"/>
    <col min="6919" max="6920" width="6.7109375" style="1" customWidth="1"/>
    <col min="6921" max="6921" width="18.7109375" style="1" customWidth="1"/>
    <col min="6922" max="6922" width="8.7109375" style="1" customWidth="1"/>
    <col min="6923" max="7169" width="9.140625" style="1"/>
    <col min="7170" max="7170" width="5.5703125" style="1" customWidth="1"/>
    <col min="7171" max="7171" width="27.7109375" style="1" customWidth="1"/>
    <col min="7172" max="7172" width="4.5703125" style="1" customWidth="1"/>
    <col min="7173" max="7173" width="4.7109375" style="1" customWidth="1"/>
    <col min="7174" max="7174" width="21.7109375" style="1" customWidth="1"/>
    <col min="7175" max="7176" width="6.7109375" style="1" customWidth="1"/>
    <col min="7177" max="7177" width="18.7109375" style="1" customWidth="1"/>
    <col min="7178" max="7178" width="8.7109375" style="1" customWidth="1"/>
    <col min="7179" max="7425" width="9.140625" style="1"/>
    <col min="7426" max="7426" width="5.5703125" style="1" customWidth="1"/>
    <col min="7427" max="7427" width="27.7109375" style="1" customWidth="1"/>
    <col min="7428" max="7428" width="4.5703125" style="1" customWidth="1"/>
    <col min="7429" max="7429" width="4.7109375" style="1" customWidth="1"/>
    <col min="7430" max="7430" width="21.7109375" style="1" customWidth="1"/>
    <col min="7431" max="7432" width="6.7109375" style="1" customWidth="1"/>
    <col min="7433" max="7433" width="18.7109375" style="1" customWidth="1"/>
    <col min="7434" max="7434" width="8.7109375" style="1" customWidth="1"/>
    <col min="7435" max="7681" width="9.140625" style="1"/>
    <col min="7682" max="7682" width="5.5703125" style="1" customWidth="1"/>
    <col min="7683" max="7683" width="27.7109375" style="1" customWidth="1"/>
    <col min="7684" max="7684" width="4.5703125" style="1" customWidth="1"/>
    <col min="7685" max="7685" width="4.7109375" style="1" customWidth="1"/>
    <col min="7686" max="7686" width="21.7109375" style="1" customWidth="1"/>
    <col min="7687" max="7688" width="6.7109375" style="1" customWidth="1"/>
    <col min="7689" max="7689" width="18.7109375" style="1" customWidth="1"/>
    <col min="7690" max="7690" width="8.7109375" style="1" customWidth="1"/>
    <col min="7691" max="7937" width="9.140625" style="1"/>
    <col min="7938" max="7938" width="5.5703125" style="1" customWidth="1"/>
    <col min="7939" max="7939" width="27.7109375" style="1" customWidth="1"/>
    <col min="7940" max="7940" width="4.5703125" style="1" customWidth="1"/>
    <col min="7941" max="7941" width="4.7109375" style="1" customWidth="1"/>
    <col min="7942" max="7942" width="21.7109375" style="1" customWidth="1"/>
    <col min="7943" max="7944" width="6.7109375" style="1" customWidth="1"/>
    <col min="7945" max="7945" width="18.7109375" style="1" customWidth="1"/>
    <col min="7946" max="7946" width="8.7109375" style="1" customWidth="1"/>
    <col min="7947" max="8193" width="9.140625" style="1"/>
    <col min="8194" max="8194" width="5.5703125" style="1" customWidth="1"/>
    <col min="8195" max="8195" width="27.7109375" style="1" customWidth="1"/>
    <col min="8196" max="8196" width="4.5703125" style="1" customWidth="1"/>
    <col min="8197" max="8197" width="4.7109375" style="1" customWidth="1"/>
    <col min="8198" max="8198" width="21.7109375" style="1" customWidth="1"/>
    <col min="8199" max="8200" width="6.7109375" style="1" customWidth="1"/>
    <col min="8201" max="8201" width="18.7109375" style="1" customWidth="1"/>
    <col min="8202" max="8202" width="8.7109375" style="1" customWidth="1"/>
    <col min="8203" max="8449" width="9.140625" style="1"/>
    <col min="8450" max="8450" width="5.5703125" style="1" customWidth="1"/>
    <col min="8451" max="8451" width="27.7109375" style="1" customWidth="1"/>
    <col min="8452" max="8452" width="4.5703125" style="1" customWidth="1"/>
    <col min="8453" max="8453" width="4.7109375" style="1" customWidth="1"/>
    <col min="8454" max="8454" width="21.7109375" style="1" customWidth="1"/>
    <col min="8455" max="8456" width="6.7109375" style="1" customWidth="1"/>
    <col min="8457" max="8457" width="18.7109375" style="1" customWidth="1"/>
    <col min="8458" max="8458" width="8.7109375" style="1" customWidth="1"/>
    <col min="8459" max="8705" width="9.140625" style="1"/>
    <col min="8706" max="8706" width="5.5703125" style="1" customWidth="1"/>
    <col min="8707" max="8707" width="27.7109375" style="1" customWidth="1"/>
    <col min="8708" max="8708" width="4.5703125" style="1" customWidth="1"/>
    <col min="8709" max="8709" width="4.7109375" style="1" customWidth="1"/>
    <col min="8710" max="8710" width="21.7109375" style="1" customWidth="1"/>
    <col min="8711" max="8712" width="6.7109375" style="1" customWidth="1"/>
    <col min="8713" max="8713" width="18.7109375" style="1" customWidth="1"/>
    <col min="8714" max="8714" width="8.7109375" style="1" customWidth="1"/>
    <col min="8715" max="8961" width="9.140625" style="1"/>
    <col min="8962" max="8962" width="5.5703125" style="1" customWidth="1"/>
    <col min="8963" max="8963" width="27.7109375" style="1" customWidth="1"/>
    <col min="8964" max="8964" width="4.5703125" style="1" customWidth="1"/>
    <col min="8965" max="8965" width="4.7109375" style="1" customWidth="1"/>
    <col min="8966" max="8966" width="21.7109375" style="1" customWidth="1"/>
    <col min="8967" max="8968" width="6.7109375" style="1" customWidth="1"/>
    <col min="8969" max="8969" width="18.7109375" style="1" customWidth="1"/>
    <col min="8970" max="8970" width="8.7109375" style="1" customWidth="1"/>
    <col min="8971" max="9217" width="9.140625" style="1"/>
    <col min="9218" max="9218" width="5.5703125" style="1" customWidth="1"/>
    <col min="9219" max="9219" width="27.7109375" style="1" customWidth="1"/>
    <col min="9220" max="9220" width="4.5703125" style="1" customWidth="1"/>
    <col min="9221" max="9221" width="4.7109375" style="1" customWidth="1"/>
    <col min="9222" max="9222" width="21.7109375" style="1" customWidth="1"/>
    <col min="9223" max="9224" width="6.7109375" style="1" customWidth="1"/>
    <col min="9225" max="9225" width="18.7109375" style="1" customWidth="1"/>
    <col min="9226" max="9226" width="8.7109375" style="1" customWidth="1"/>
    <col min="9227" max="9473" width="9.140625" style="1"/>
    <col min="9474" max="9474" width="5.5703125" style="1" customWidth="1"/>
    <col min="9475" max="9475" width="27.7109375" style="1" customWidth="1"/>
    <col min="9476" max="9476" width="4.5703125" style="1" customWidth="1"/>
    <col min="9477" max="9477" width="4.7109375" style="1" customWidth="1"/>
    <col min="9478" max="9478" width="21.7109375" style="1" customWidth="1"/>
    <col min="9479" max="9480" width="6.7109375" style="1" customWidth="1"/>
    <col min="9481" max="9481" width="18.7109375" style="1" customWidth="1"/>
    <col min="9482" max="9482" width="8.7109375" style="1" customWidth="1"/>
    <col min="9483" max="9729" width="9.140625" style="1"/>
    <col min="9730" max="9730" width="5.5703125" style="1" customWidth="1"/>
    <col min="9731" max="9731" width="27.7109375" style="1" customWidth="1"/>
    <col min="9732" max="9732" width="4.5703125" style="1" customWidth="1"/>
    <col min="9733" max="9733" width="4.7109375" style="1" customWidth="1"/>
    <col min="9734" max="9734" width="21.7109375" style="1" customWidth="1"/>
    <col min="9735" max="9736" width="6.7109375" style="1" customWidth="1"/>
    <col min="9737" max="9737" width="18.7109375" style="1" customWidth="1"/>
    <col min="9738" max="9738" width="8.7109375" style="1" customWidth="1"/>
    <col min="9739" max="9985" width="9.140625" style="1"/>
    <col min="9986" max="9986" width="5.5703125" style="1" customWidth="1"/>
    <col min="9987" max="9987" width="27.7109375" style="1" customWidth="1"/>
    <col min="9988" max="9988" width="4.5703125" style="1" customWidth="1"/>
    <col min="9989" max="9989" width="4.7109375" style="1" customWidth="1"/>
    <col min="9990" max="9990" width="21.7109375" style="1" customWidth="1"/>
    <col min="9991" max="9992" width="6.7109375" style="1" customWidth="1"/>
    <col min="9993" max="9993" width="18.7109375" style="1" customWidth="1"/>
    <col min="9994" max="9994" width="8.7109375" style="1" customWidth="1"/>
    <col min="9995" max="10241" width="9.140625" style="1"/>
    <col min="10242" max="10242" width="5.5703125" style="1" customWidth="1"/>
    <col min="10243" max="10243" width="27.7109375" style="1" customWidth="1"/>
    <col min="10244" max="10244" width="4.5703125" style="1" customWidth="1"/>
    <col min="10245" max="10245" width="4.7109375" style="1" customWidth="1"/>
    <col min="10246" max="10246" width="21.7109375" style="1" customWidth="1"/>
    <col min="10247" max="10248" width="6.7109375" style="1" customWidth="1"/>
    <col min="10249" max="10249" width="18.7109375" style="1" customWidth="1"/>
    <col min="10250" max="10250" width="8.7109375" style="1" customWidth="1"/>
    <col min="10251" max="10497" width="9.140625" style="1"/>
    <col min="10498" max="10498" width="5.5703125" style="1" customWidth="1"/>
    <col min="10499" max="10499" width="27.7109375" style="1" customWidth="1"/>
    <col min="10500" max="10500" width="4.5703125" style="1" customWidth="1"/>
    <col min="10501" max="10501" width="4.7109375" style="1" customWidth="1"/>
    <col min="10502" max="10502" width="21.7109375" style="1" customWidth="1"/>
    <col min="10503" max="10504" width="6.7109375" style="1" customWidth="1"/>
    <col min="10505" max="10505" width="18.7109375" style="1" customWidth="1"/>
    <col min="10506" max="10506" width="8.7109375" style="1" customWidth="1"/>
    <col min="10507" max="10753" width="9.140625" style="1"/>
    <col min="10754" max="10754" width="5.5703125" style="1" customWidth="1"/>
    <col min="10755" max="10755" width="27.7109375" style="1" customWidth="1"/>
    <col min="10756" max="10756" width="4.5703125" style="1" customWidth="1"/>
    <col min="10757" max="10757" width="4.7109375" style="1" customWidth="1"/>
    <col min="10758" max="10758" width="21.7109375" style="1" customWidth="1"/>
    <col min="10759" max="10760" width="6.7109375" style="1" customWidth="1"/>
    <col min="10761" max="10761" width="18.7109375" style="1" customWidth="1"/>
    <col min="10762" max="10762" width="8.7109375" style="1" customWidth="1"/>
    <col min="10763" max="11009" width="9.140625" style="1"/>
    <col min="11010" max="11010" width="5.5703125" style="1" customWidth="1"/>
    <col min="11011" max="11011" width="27.7109375" style="1" customWidth="1"/>
    <col min="11012" max="11012" width="4.5703125" style="1" customWidth="1"/>
    <col min="11013" max="11013" width="4.7109375" style="1" customWidth="1"/>
    <col min="11014" max="11014" width="21.7109375" style="1" customWidth="1"/>
    <col min="11015" max="11016" width="6.7109375" style="1" customWidth="1"/>
    <col min="11017" max="11017" width="18.7109375" style="1" customWidth="1"/>
    <col min="11018" max="11018" width="8.7109375" style="1" customWidth="1"/>
    <col min="11019" max="11265" width="9.140625" style="1"/>
    <col min="11266" max="11266" width="5.5703125" style="1" customWidth="1"/>
    <col min="11267" max="11267" width="27.7109375" style="1" customWidth="1"/>
    <col min="11268" max="11268" width="4.5703125" style="1" customWidth="1"/>
    <col min="11269" max="11269" width="4.7109375" style="1" customWidth="1"/>
    <col min="11270" max="11270" width="21.7109375" style="1" customWidth="1"/>
    <col min="11271" max="11272" width="6.7109375" style="1" customWidth="1"/>
    <col min="11273" max="11273" width="18.7109375" style="1" customWidth="1"/>
    <col min="11274" max="11274" width="8.7109375" style="1" customWidth="1"/>
    <col min="11275" max="11521" width="9.140625" style="1"/>
    <col min="11522" max="11522" width="5.5703125" style="1" customWidth="1"/>
    <col min="11523" max="11523" width="27.7109375" style="1" customWidth="1"/>
    <col min="11524" max="11524" width="4.5703125" style="1" customWidth="1"/>
    <col min="11525" max="11525" width="4.7109375" style="1" customWidth="1"/>
    <col min="11526" max="11526" width="21.7109375" style="1" customWidth="1"/>
    <col min="11527" max="11528" width="6.7109375" style="1" customWidth="1"/>
    <col min="11529" max="11529" width="18.7109375" style="1" customWidth="1"/>
    <col min="11530" max="11530" width="8.7109375" style="1" customWidth="1"/>
    <col min="11531" max="11777" width="9.140625" style="1"/>
    <col min="11778" max="11778" width="5.5703125" style="1" customWidth="1"/>
    <col min="11779" max="11779" width="27.7109375" style="1" customWidth="1"/>
    <col min="11780" max="11780" width="4.5703125" style="1" customWidth="1"/>
    <col min="11781" max="11781" width="4.7109375" style="1" customWidth="1"/>
    <col min="11782" max="11782" width="21.7109375" style="1" customWidth="1"/>
    <col min="11783" max="11784" width="6.7109375" style="1" customWidth="1"/>
    <col min="11785" max="11785" width="18.7109375" style="1" customWidth="1"/>
    <col min="11786" max="11786" width="8.7109375" style="1" customWidth="1"/>
    <col min="11787" max="12033" width="9.140625" style="1"/>
    <col min="12034" max="12034" width="5.5703125" style="1" customWidth="1"/>
    <col min="12035" max="12035" width="27.7109375" style="1" customWidth="1"/>
    <col min="12036" max="12036" width="4.5703125" style="1" customWidth="1"/>
    <col min="12037" max="12037" width="4.7109375" style="1" customWidth="1"/>
    <col min="12038" max="12038" width="21.7109375" style="1" customWidth="1"/>
    <col min="12039" max="12040" width="6.7109375" style="1" customWidth="1"/>
    <col min="12041" max="12041" width="18.7109375" style="1" customWidth="1"/>
    <col min="12042" max="12042" width="8.7109375" style="1" customWidth="1"/>
    <col min="12043" max="12289" width="9.140625" style="1"/>
    <col min="12290" max="12290" width="5.5703125" style="1" customWidth="1"/>
    <col min="12291" max="12291" width="27.7109375" style="1" customWidth="1"/>
    <col min="12292" max="12292" width="4.5703125" style="1" customWidth="1"/>
    <col min="12293" max="12293" width="4.7109375" style="1" customWidth="1"/>
    <col min="12294" max="12294" width="21.7109375" style="1" customWidth="1"/>
    <col min="12295" max="12296" width="6.7109375" style="1" customWidth="1"/>
    <col min="12297" max="12297" width="18.7109375" style="1" customWidth="1"/>
    <col min="12298" max="12298" width="8.7109375" style="1" customWidth="1"/>
    <col min="12299" max="12545" width="9.140625" style="1"/>
    <col min="12546" max="12546" width="5.5703125" style="1" customWidth="1"/>
    <col min="12547" max="12547" width="27.7109375" style="1" customWidth="1"/>
    <col min="12548" max="12548" width="4.5703125" style="1" customWidth="1"/>
    <col min="12549" max="12549" width="4.7109375" style="1" customWidth="1"/>
    <col min="12550" max="12550" width="21.7109375" style="1" customWidth="1"/>
    <col min="12551" max="12552" width="6.7109375" style="1" customWidth="1"/>
    <col min="12553" max="12553" width="18.7109375" style="1" customWidth="1"/>
    <col min="12554" max="12554" width="8.7109375" style="1" customWidth="1"/>
    <col min="12555" max="12801" width="9.140625" style="1"/>
    <col min="12802" max="12802" width="5.5703125" style="1" customWidth="1"/>
    <col min="12803" max="12803" width="27.7109375" style="1" customWidth="1"/>
    <col min="12804" max="12804" width="4.5703125" style="1" customWidth="1"/>
    <col min="12805" max="12805" width="4.7109375" style="1" customWidth="1"/>
    <col min="12806" max="12806" width="21.7109375" style="1" customWidth="1"/>
    <col min="12807" max="12808" width="6.7109375" style="1" customWidth="1"/>
    <col min="12809" max="12809" width="18.7109375" style="1" customWidth="1"/>
    <col min="12810" max="12810" width="8.7109375" style="1" customWidth="1"/>
    <col min="12811" max="13057" width="9.140625" style="1"/>
    <col min="13058" max="13058" width="5.5703125" style="1" customWidth="1"/>
    <col min="13059" max="13059" width="27.7109375" style="1" customWidth="1"/>
    <col min="13060" max="13060" width="4.5703125" style="1" customWidth="1"/>
    <col min="13061" max="13061" width="4.7109375" style="1" customWidth="1"/>
    <col min="13062" max="13062" width="21.7109375" style="1" customWidth="1"/>
    <col min="13063" max="13064" width="6.7109375" style="1" customWidth="1"/>
    <col min="13065" max="13065" width="18.7109375" style="1" customWidth="1"/>
    <col min="13066" max="13066" width="8.7109375" style="1" customWidth="1"/>
    <col min="13067" max="13313" width="9.140625" style="1"/>
    <col min="13314" max="13314" width="5.5703125" style="1" customWidth="1"/>
    <col min="13315" max="13315" width="27.7109375" style="1" customWidth="1"/>
    <col min="13316" max="13316" width="4.5703125" style="1" customWidth="1"/>
    <col min="13317" max="13317" width="4.7109375" style="1" customWidth="1"/>
    <col min="13318" max="13318" width="21.7109375" style="1" customWidth="1"/>
    <col min="13319" max="13320" width="6.7109375" style="1" customWidth="1"/>
    <col min="13321" max="13321" width="18.7109375" style="1" customWidth="1"/>
    <col min="13322" max="13322" width="8.7109375" style="1" customWidth="1"/>
    <col min="13323" max="13569" width="9.140625" style="1"/>
    <col min="13570" max="13570" width="5.5703125" style="1" customWidth="1"/>
    <col min="13571" max="13571" width="27.7109375" style="1" customWidth="1"/>
    <col min="13572" max="13572" width="4.5703125" style="1" customWidth="1"/>
    <col min="13573" max="13573" width="4.7109375" style="1" customWidth="1"/>
    <col min="13574" max="13574" width="21.7109375" style="1" customWidth="1"/>
    <col min="13575" max="13576" width="6.7109375" style="1" customWidth="1"/>
    <col min="13577" max="13577" width="18.7109375" style="1" customWidth="1"/>
    <col min="13578" max="13578" width="8.7109375" style="1" customWidth="1"/>
    <col min="13579" max="13825" width="9.140625" style="1"/>
    <col min="13826" max="13826" width="5.5703125" style="1" customWidth="1"/>
    <col min="13827" max="13827" width="27.7109375" style="1" customWidth="1"/>
    <col min="13828" max="13828" width="4.5703125" style="1" customWidth="1"/>
    <col min="13829" max="13829" width="4.7109375" style="1" customWidth="1"/>
    <col min="13830" max="13830" width="21.7109375" style="1" customWidth="1"/>
    <col min="13831" max="13832" width="6.7109375" style="1" customWidth="1"/>
    <col min="13833" max="13833" width="18.7109375" style="1" customWidth="1"/>
    <col min="13834" max="13834" width="8.7109375" style="1" customWidth="1"/>
    <col min="13835" max="14081" width="9.140625" style="1"/>
    <col min="14082" max="14082" width="5.5703125" style="1" customWidth="1"/>
    <col min="14083" max="14083" width="27.7109375" style="1" customWidth="1"/>
    <col min="14084" max="14084" width="4.5703125" style="1" customWidth="1"/>
    <col min="14085" max="14085" width="4.7109375" style="1" customWidth="1"/>
    <col min="14086" max="14086" width="21.7109375" style="1" customWidth="1"/>
    <col min="14087" max="14088" width="6.7109375" style="1" customWidth="1"/>
    <col min="14089" max="14089" width="18.7109375" style="1" customWidth="1"/>
    <col min="14090" max="14090" width="8.7109375" style="1" customWidth="1"/>
    <col min="14091" max="14337" width="9.140625" style="1"/>
    <col min="14338" max="14338" width="5.5703125" style="1" customWidth="1"/>
    <col min="14339" max="14339" width="27.7109375" style="1" customWidth="1"/>
    <col min="14340" max="14340" width="4.5703125" style="1" customWidth="1"/>
    <col min="14341" max="14341" width="4.7109375" style="1" customWidth="1"/>
    <col min="14342" max="14342" width="21.7109375" style="1" customWidth="1"/>
    <col min="14343" max="14344" width="6.7109375" style="1" customWidth="1"/>
    <col min="14345" max="14345" width="18.7109375" style="1" customWidth="1"/>
    <col min="14346" max="14346" width="8.7109375" style="1" customWidth="1"/>
    <col min="14347" max="14593" width="9.140625" style="1"/>
    <col min="14594" max="14594" width="5.5703125" style="1" customWidth="1"/>
    <col min="14595" max="14595" width="27.7109375" style="1" customWidth="1"/>
    <col min="14596" max="14596" width="4.5703125" style="1" customWidth="1"/>
    <col min="14597" max="14597" width="4.7109375" style="1" customWidth="1"/>
    <col min="14598" max="14598" width="21.7109375" style="1" customWidth="1"/>
    <col min="14599" max="14600" width="6.7109375" style="1" customWidth="1"/>
    <col min="14601" max="14601" width="18.7109375" style="1" customWidth="1"/>
    <col min="14602" max="14602" width="8.7109375" style="1" customWidth="1"/>
    <col min="14603" max="14849" width="9.140625" style="1"/>
    <col min="14850" max="14850" width="5.5703125" style="1" customWidth="1"/>
    <col min="14851" max="14851" width="27.7109375" style="1" customWidth="1"/>
    <col min="14852" max="14852" width="4.5703125" style="1" customWidth="1"/>
    <col min="14853" max="14853" width="4.7109375" style="1" customWidth="1"/>
    <col min="14854" max="14854" width="21.7109375" style="1" customWidth="1"/>
    <col min="14855" max="14856" width="6.7109375" style="1" customWidth="1"/>
    <col min="14857" max="14857" width="18.7109375" style="1" customWidth="1"/>
    <col min="14858" max="14858" width="8.7109375" style="1" customWidth="1"/>
    <col min="14859" max="15105" width="9.140625" style="1"/>
    <col min="15106" max="15106" width="5.5703125" style="1" customWidth="1"/>
    <col min="15107" max="15107" width="27.7109375" style="1" customWidth="1"/>
    <col min="15108" max="15108" width="4.5703125" style="1" customWidth="1"/>
    <col min="15109" max="15109" width="4.7109375" style="1" customWidth="1"/>
    <col min="15110" max="15110" width="21.7109375" style="1" customWidth="1"/>
    <col min="15111" max="15112" width="6.7109375" style="1" customWidth="1"/>
    <col min="15113" max="15113" width="18.7109375" style="1" customWidth="1"/>
    <col min="15114" max="15114" width="8.7109375" style="1" customWidth="1"/>
    <col min="15115" max="15361" width="9.140625" style="1"/>
    <col min="15362" max="15362" width="5.5703125" style="1" customWidth="1"/>
    <col min="15363" max="15363" width="27.7109375" style="1" customWidth="1"/>
    <col min="15364" max="15364" width="4.5703125" style="1" customWidth="1"/>
    <col min="15365" max="15365" width="4.7109375" style="1" customWidth="1"/>
    <col min="15366" max="15366" width="21.7109375" style="1" customWidth="1"/>
    <col min="15367" max="15368" width="6.7109375" style="1" customWidth="1"/>
    <col min="15369" max="15369" width="18.7109375" style="1" customWidth="1"/>
    <col min="15370" max="15370" width="8.7109375" style="1" customWidth="1"/>
    <col min="15371" max="15617" width="9.140625" style="1"/>
    <col min="15618" max="15618" width="5.5703125" style="1" customWidth="1"/>
    <col min="15619" max="15619" width="27.7109375" style="1" customWidth="1"/>
    <col min="15620" max="15620" width="4.5703125" style="1" customWidth="1"/>
    <col min="15621" max="15621" width="4.7109375" style="1" customWidth="1"/>
    <col min="15622" max="15622" width="21.7109375" style="1" customWidth="1"/>
    <col min="15623" max="15624" width="6.7109375" style="1" customWidth="1"/>
    <col min="15625" max="15625" width="18.7109375" style="1" customWidth="1"/>
    <col min="15626" max="15626" width="8.7109375" style="1" customWidth="1"/>
    <col min="15627" max="15873" width="9.140625" style="1"/>
    <col min="15874" max="15874" width="5.5703125" style="1" customWidth="1"/>
    <col min="15875" max="15875" width="27.7109375" style="1" customWidth="1"/>
    <col min="15876" max="15876" width="4.5703125" style="1" customWidth="1"/>
    <col min="15877" max="15877" width="4.7109375" style="1" customWidth="1"/>
    <col min="15878" max="15878" width="21.7109375" style="1" customWidth="1"/>
    <col min="15879" max="15880" width="6.7109375" style="1" customWidth="1"/>
    <col min="15881" max="15881" width="18.7109375" style="1" customWidth="1"/>
    <col min="15882" max="15882" width="8.7109375" style="1" customWidth="1"/>
    <col min="15883" max="16129" width="9.140625" style="1"/>
    <col min="16130" max="16130" width="5.5703125" style="1" customWidth="1"/>
    <col min="16131" max="16131" width="27.7109375" style="1" customWidth="1"/>
    <col min="16132" max="16132" width="4.5703125" style="1" customWidth="1"/>
    <col min="16133" max="16133" width="4.7109375" style="1" customWidth="1"/>
    <col min="16134" max="16134" width="21.7109375" style="1" customWidth="1"/>
    <col min="16135" max="16136" width="6.7109375" style="1" customWidth="1"/>
    <col min="16137" max="16137" width="18.7109375" style="1" customWidth="1"/>
    <col min="16138" max="16138" width="8.7109375" style="1" customWidth="1"/>
    <col min="16139" max="16384" width="9.140625" style="1"/>
  </cols>
  <sheetData>
    <row r="1" spans="1:10" ht="15.75">
      <c r="A1" s="69"/>
      <c r="F1" s="60" t="s">
        <v>38</v>
      </c>
    </row>
    <row r="2" spans="1:10" ht="15.75">
      <c r="A2"/>
      <c r="F2" s="60" t="s">
        <v>37</v>
      </c>
    </row>
    <row r="3" spans="1:10" ht="15.75">
      <c r="F3" s="60"/>
    </row>
    <row r="4" spans="1:10" ht="21.75" customHeight="1">
      <c r="F4" s="60"/>
    </row>
    <row r="5" spans="1:10" ht="18.75">
      <c r="F5" s="102" t="s">
        <v>35</v>
      </c>
    </row>
    <row r="6" spans="1:10" ht="18.75">
      <c r="F6" s="102" t="s">
        <v>67</v>
      </c>
    </row>
    <row r="7" spans="1:10" ht="12.95" customHeight="1">
      <c r="F7" s="65"/>
      <c r="J7" s="66"/>
    </row>
    <row r="8" spans="1:10" ht="18.75">
      <c r="F8" s="67" t="s">
        <v>44</v>
      </c>
      <c r="J8" s="66"/>
    </row>
    <row r="9" spans="1:10">
      <c r="A9" s="55"/>
      <c r="B9" s="55"/>
      <c r="C9" s="55"/>
      <c r="D9" s="65"/>
      <c r="F9" s="57" t="s">
        <v>71</v>
      </c>
      <c r="G9" s="55"/>
      <c r="H9" s="55"/>
      <c r="I9" s="55"/>
      <c r="J9" s="55"/>
    </row>
    <row r="10" spans="1:10" ht="18.75">
      <c r="B10" s="63"/>
      <c r="C10" s="63"/>
      <c r="D10" s="53"/>
      <c r="E10" s="60"/>
      <c r="F10" s="64" t="s">
        <v>66</v>
      </c>
      <c r="G10" s="62"/>
      <c r="H10" s="62"/>
      <c r="I10" s="52"/>
      <c r="J10" s="51"/>
    </row>
    <row r="11" spans="1:10" ht="18.75">
      <c r="B11" s="63"/>
      <c r="C11" s="63"/>
      <c r="D11" s="53"/>
      <c r="E11" s="60"/>
      <c r="F11" s="64"/>
      <c r="G11" s="62"/>
      <c r="H11" s="62"/>
      <c r="I11" s="52"/>
      <c r="J11" s="51"/>
    </row>
    <row r="12" spans="1:10" ht="18.75">
      <c r="B12" s="63"/>
      <c r="C12" s="63"/>
      <c r="D12" s="53"/>
      <c r="E12" s="60"/>
      <c r="F12" s="63"/>
      <c r="G12" s="62"/>
      <c r="H12" s="62"/>
      <c r="I12" s="52"/>
      <c r="J12" s="51"/>
    </row>
    <row r="13" spans="1:10" ht="18" customHeight="1">
      <c r="A13" s="61"/>
      <c r="B13" s="61"/>
      <c r="C13" s="61"/>
      <c r="D13" s="60"/>
      <c r="E13" s="60"/>
      <c r="F13" s="59"/>
      <c r="G13" s="59"/>
      <c r="H13" s="59"/>
      <c r="I13" s="58"/>
      <c r="J13" s="93" t="s">
        <v>30</v>
      </c>
    </row>
    <row r="14" spans="1:10" s="55" customFormat="1" ht="18" customHeight="1">
      <c r="A14" s="56"/>
      <c r="B14" s="56"/>
      <c r="C14" s="56"/>
      <c r="D14" s="57"/>
      <c r="E14" s="92"/>
      <c r="F14" s="56"/>
      <c r="G14" s="1"/>
      <c r="H14" s="1"/>
      <c r="I14" s="52" t="s">
        <v>29</v>
      </c>
      <c r="J14" s="51">
        <v>0.84375</v>
      </c>
    </row>
    <row r="15" spans="1:10" ht="18" customHeight="1">
      <c r="A15" s="101" t="s">
        <v>28</v>
      </c>
      <c r="B15" s="54"/>
      <c r="C15" s="54"/>
      <c r="D15" s="53"/>
      <c r="I15" s="52" t="s">
        <v>27</v>
      </c>
      <c r="J15" s="51"/>
    </row>
    <row r="16" spans="1:10" ht="9.9499999999999993" customHeight="1" thickBot="1"/>
    <row r="17" spans="1:11" ht="15.75" thickBot="1">
      <c r="A17" s="48"/>
      <c r="B17" s="48" t="s">
        <v>26</v>
      </c>
      <c r="C17" s="48" t="s">
        <v>25</v>
      </c>
      <c r="D17" s="48" t="s">
        <v>24</v>
      </c>
      <c r="E17" s="48" t="s">
        <v>23</v>
      </c>
      <c r="F17" s="48" t="s">
        <v>22</v>
      </c>
      <c r="G17" s="48" t="s">
        <v>21</v>
      </c>
      <c r="H17" s="48" t="s">
        <v>20</v>
      </c>
      <c r="I17" s="48" t="s">
        <v>19</v>
      </c>
      <c r="J17" s="48" t="s">
        <v>18</v>
      </c>
    </row>
    <row r="18" spans="1:11">
      <c r="A18" s="45"/>
      <c r="B18" s="47" t="s">
        <v>42</v>
      </c>
      <c r="C18" s="47"/>
      <c r="D18" s="46"/>
      <c r="E18" s="47"/>
      <c r="F18" s="45"/>
      <c r="G18" s="45"/>
      <c r="H18" s="45"/>
      <c r="I18" s="45"/>
      <c r="J18" s="45"/>
    </row>
    <row r="19" spans="1:11">
      <c r="A19" s="17">
        <v>1</v>
      </c>
      <c r="B19" s="26" t="str">
        <f>VLOOKUP($K19,'[8]2000спД'!$A$18:$L$150,3,FALSE)</f>
        <v>КАЗАНЦЕВА</v>
      </c>
      <c r="C19" s="26" t="str">
        <f>VLOOKUP($K19,'[8]2000спД'!$A$18:$L$150,4,FALSE)</f>
        <v>Софья</v>
      </c>
      <c r="D19" s="99" t="str">
        <f>VLOOKUP($K19,'[8]2000спД'!$A$18:$L$150,5,FALSE)</f>
        <v>12.12.01</v>
      </c>
      <c r="E19" s="43" t="str">
        <f>VLOOKUP($K19,'[8]2000спД'!$A$18:$L$150,6,FALSE)</f>
        <v>II</v>
      </c>
      <c r="F19" s="28" t="str">
        <f>VLOOKUP($K19,'[8]2000спД'!$A$18:$L$150,7,FALSE)</f>
        <v>Московская СДЮСШОР-1</v>
      </c>
      <c r="G19" s="27">
        <f>VLOOKUP($K19,'[8]2000спД'!$A$18:$L$150,2,FALSE)</f>
        <v>100</v>
      </c>
      <c r="H19" s="33"/>
      <c r="I19" s="33"/>
      <c r="J19" s="36"/>
      <c r="K19" s="1">
        <v>11</v>
      </c>
    </row>
    <row r="20" spans="1:11">
      <c r="A20" s="17">
        <v>2</v>
      </c>
      <c r="B20" s="26" t="str">
        <f>VLOOKUP($K20,'[8]2000спД'!$A$18:$L$150,3,FALSE)</f>
        <v>КУКУШКИНА</v>
      </c>
      <c r="C20" s="26" t="str">
        <f>VLOOKUP($K20,'[8]2000спД'!$A$18:$L$150,4,FALSE)</f>
        <v>Ульяна</v>
      </c>
      <c r="D20" s="211">
        <f>VLOOKUP($K20,'[8]2000спД'!$A$18:$L$150,5,FALSE)</f>
        <v>36748</v>
      </c>
      <c r="E20" s="43" t="str">
        <f>VLOOKUP($K20,'[8]2000спД'!$A$18:$L$150,6,FALSE)</f>
        <v>II</v>
      </c>
      <c r="F20" s="28" t="str">
        <f>VLOOKUP($K20,'[8]2000спД'!$A$18:$L$150,7,FALSE)</f>
        <v>Невская СДЮСШОР-2</v>
      </c>
      <c r="G20" s="27">
        <f>VLOOKUP($K20,'[8]2000спД'!$A$18:$L$150,2,FALSE)</f>
        <v>912</v>
      </c>
      <c r="H20" s="33"/>
      <c r="I20" s="33"/>
      <c r="J20" s="10"/>
      <c r="K20" s="1">
        <v>12</v>
      </c>
    </row>
    <row r="21" spans="1:11">
      <c r="A21" s="17">
        <v>3</v>
      </c>
      <c r="B21" s="26" t="str">
        <f>VLOOKUP($K21,'[8]2000спД'!$A$18:$L$150,3,FALSE)</f>
        <v>ЗИЛГАЛОВА</v>
      </c>
      <c r="C21" s="26" t="str">
        <f>VLOOKUP($K21,'[8]2000спД'!$A$18:$L$150,4,FALSE)</f>
        <v>Алёна</v>
      </c>
      <c r="D21" s="211">
        <f>VLOOKUP($K21,'[8]2000спД'!$A$18:$L$150,5,FALSE)</f>
        <v>36557</v>
      </c>
      <c r="E21" s="43" t="str">
        <f>VLOOKUP($K21,'[8]2000спД'!$A$18:$L$150,6,FALSE)</f>
        <v>III</v>
      </c>
      <c r="F21" s="28" t="str">
        <f>VLOOKUP($K21,'[8]2000спД'!$A$18:$L$150,7,FALSE)</f>
        <v>Невская СДЮСШОР-1</v>
      </c>
      <c r="G21" s="27">
        <f>VLOOKUP($K21,'[8]2000спД'!$A$18:$L$150,2,FALSE)</f>
        <v>937</v>
      </c>
      <c r="H21" s="33"/>
      <c r="I21" s="33"/>
      <c r="J21" s="10"/>
      <c r="K21" s="1">
        <v>13</v>
      </c>
    </row>
    <row r="22" spans="1:11">
      <c r="A22" s="17"/>
      <c r="B22" s="26"/>
      <c r="C22" s="26"/>
      <c r="D22" s="99"/>
      <c r="E22" s="43"/>
      <c r="F22" s="28"/>
      <c r="G22" s="27"/>
      <c r="H22" s="33"/>
      <c r="I22" s="33"/>
      <c r="J22" s="10"/>
    </row>
    <row r="23" spans="1:11">
      <c r="A23" s="17"/>
      <c r="B23" s="26"/>
      <c r="C23" s="26"/>
      <c r="D23" s="99"/>
      <c r="E23" s="43"/>
      <c r="F23" s="28"/>
      <c r="G23" s="27"/>
      <c r="H23" s="33"/>
      <c r="I23" s="33"/>
      <c r="J23" s="100"/>
    </row>
    <row r="24" spans="1:11">
      <c r="A24" s="17"/>
      <c r="B24" s="26"/>
      <c r="C24" s="26"/>
      <c r="D24" s="99"/>
      <c r="E24" s="43"/>
      <c r="F24" s="28"/>
      <c r="G24" s="27"/>
      <c r="H24" s="33"/>
      <c r="I24" s="33"/>
      <c r="J24" s="36"/>
    </row>
    <row r="25" spans="1:11">
      <c r="A25" s="17"/>
      <c r="B25" s="26"/>
      <c r="C25" s="26"/>
      <c r="D25" s="99"/>
      <c r="E25" s="43"/>
      <c r="F25" s="28"/>
      <c r="G25" s="27"/>
      <c r="H25" s="33"/>
      <c r="I25" s="33"/>
      <c r="J25" s="10"/>
    </row>
    <row r="26" spans="1:11">
      <c r="A26" s="17"/>
      <c r="B26" s="26"/>
      <c r="C26" s="26"/>
      <c r="D26" s="99"/>
      <c r="E26" s="43"/>
      <c r="F26" s="28"/>
      <c r="G26" s="27"/>
      <c r="H26" s="33"/>
      <c r="I26" s="33"/>
      <c r="J26" s="10"/>
    </row>
    <row r="27" spans="1:11">
      <c r="A27" s="17"/>
      <c r="B27" s="34"/>
      <c r="C27" s="34"/>
      <c r="D27" s="29"/>
      <c r="E27" s="36"/>
      <c r="F27" s="74"/>
      <c r="G27" s="17"/>
      <c r="H27" s="33"/>
      <c r="I27" s="33"/>
      <c r="J27" s="10"/>
    </row>
    <row r="28" spans="1:11">
      <c r="A28" s="17"/>
      <c r="B28" s="34"/>
      <c r="C28" s="34"/>
      <c r="D28" s="29"/>
      <c r="E28" s="36"/>
      <c r="F28" s="74"/>
      <c r="G28" s="17"/>
      <c r="H28" s="33"/>
      <c r="I28" s="33"/>
      <c r="J28" s="10"/>
    </row>
    <row r="29" spans="1:11">
      <c r="A29" s="17"/>
      <c r="B29" s="34"/>
      <c r="C29" s="34"/>
      <c r="D29" s="29"/>
      <c r="E29" s="36"/>
      <c r="F29" s="74"/>
      <c r="G29" s="17"/>
      <c r="H29" s="33"/>
      <c r="I29" s="33"/>
      <c r="J29" s="10"/>
    </row>
    <row r="30" spans="1:11" ht="15.75" customHeight="1">
      <c r="A30" s="17"/>
      <c r="B30" s="34"/>
      <c r="C30" s="34"/>
      <c r="D30" s="29"/>
      <c r="E30" s="31"/>
      <c r="F30" s="74"/>
      <c r="G30" s="17"/>
      <c r="H30" s="33"/>
      <c r="I30" s="33"/>
      <c r="J30" s="10"/>
    </row>
    <row r="31" spans="1:11" ht="15.75" customHeight="1">
      <c r="A31" s="17"/>
      <c r="B31" s="34"/>
      <c r="C31" s="34"/>
      <c r="D31" s="29"/>
      <c r="E31" s="36"/>
      <c r="F31" s="74"/>
      <c r="G31" s="17"/>
      <c r="H31" s="33"/>
      <c r="I31" s="33"/>
      <c r="J31" s="10"/>
    </row>
    <row r="32" spans="1:11" ht="15.75" customHeight="1">
      <c r="A32" s="35"/>
      <c r="B32" s="34"/>
      <c r="C32" s="34"/>
      <c r="D32" s="29"/>
      <c r="E32" s="36"/>
      <c r="F32" s="74"/>
      <c r="G32" s="17"/>
      <c r="H32" s="33"/>
      <c r="I32" s="33"/>
      <c r="J32" s="10"/>
    </row>
    <row r="33" spans="1:10" ht="15.75" customHeight="1">
      <c r="A33" s="17"/>
      <c r="B33" s="98"/>
      <c r="C33" s="98"/>
      <c r="D33" s="29"/>
      <c r="E33" s="36"/>
      <c r="F33" s="74"/>
      <c r="G33" s="17"/>
      <c r="H33" s="33"/>
      <c r="I33" s="33"/>
      <c r="J33" s="10"/>
    </row>
    <row r="34" spans="1:10" ht="15.75" customHeight="1">
      <c r="A34" s="17"/>
      <c r="B34" s="34"/>
      <c r="C34" s="34"/>
      <c r="D34" s="29"/>
      <c r="E34" s="36"/>
      <c r="F34" s="74"/>
      <c r="G34" s="17"/>
      <c r="H34" s="33"/>
      <c r="I34" s="33"/>
      <c r="J34" s="10"/>
    </row>
    <row r="35" spans="1:10" ht="15.75" customHeight="1">
      <c r="A35" s="17"/>
      <c r="B35" s="34"/>
      <c r="C35" s="34"/>
      <c r="D35" s="17"/>
      <c r="E35" s="36"/>
      <c r="F35" s="37"/>
      <c r="G35" s="17"/>
      <c r="H35" s="33"/>
      <c r="I35" s="33"/>
      <c r="J35" s="10"/>
    </row>
    <row r="36" spans="1:10" ht="15.75" customHeight="1">
      <c r="A36" s="76"/>
      <c r="B36" s="34"/>
      <c r="C36" s="34"/>
      <c r="D36" s="17"/>
      <c r="E36" s="36"/>
      <c r="F36" s="37"/>
      <c r="G36" s="17"/>
      <c r="H36" s="33"/>
      <c r="I36" s="33"/>
      <c r="J36" s="10"/>
    </row>
    <row r="37" spans="1:10" ht="15.75" customHeight="1">
      <c r="A37" s="76"/>
      <c r="B37" s="17"/>
      <c r="C37" s="17"/>
      <c r="D37" s="17"/>
      <c r="E37" s="40"/>
      <c r="F37" s="96"/>
      <c r="G37" s="17"/>
      <c r="H37" s="33"/>
      <c r="I37" s="33"/>
      <c r="J37" s="10"/>
    </row>
    <row r="38" spans="1:10" ht="15.75" customHeight="1">
      <c r="A38" s="76"/>
      <c r="B38" s="34"/>
      <c r="C38" s="34"/>
      <c r="D38" s="29"/>
      <c r="E38" s="36"/>
      <c r="F38" s="74"/>
      <c r="G38" s="17"/>
      <c r="H38" s="33"/>
      <c r="I38" s="33"/>
      <c r="J38" s="10"/>
    </row>
    <row r="39" spans="1:10" ht="15.75" customHeight="1">
      <c r="A39" s="76"/>
      <c r="B39" s="34"/>
      <c r="C39" s="34"/>
      <c r="D39" s="29"/>
      <c r="E39" s="31"/>
      <c r="F39" s="37"/>
      <c r="G39" s="17"/>
      <c r="H39" s="33"/>
      <c r="I39" s="33"/>
      <c r="J39" s="10"/>
    </row>
    <row r="40" spans="1:10" ht="15.75" customHeight="1">
      <c r="A40" s="76"/>
      <c r="B40" s="34"/>
      <c r="C40" s="34"/>
      <c r="D40" s="29"/>
      <c r="E40" s="31"/>
      <c r="F40" s="74"/>
      <c r="G40" s="17"/>
      <c r="H40" s="33"/>
      <c r="I40" s="33"/>
      <c r="J40" s="10"/>
    </row>
    <row r="41" spans="1:10" ht="15.75" customHeight="1">
      <c r="A41" s="76"/>
      <c r="B41" s="34"/>
      <c r="C41" s="34"/>
      <c r="D41" s="29"/>
      <c r="E41" s="36"/>
      <c r="F41" s="74"/>
      <c r="G41" s="17"/>
      <c r="H41" s="33"/>
      <c r="I41" s="33"/>
      <c r="J41" s="10"/>
    </row>
    <row r="42" spans="1:10" ht="15.75" customHeight="1">
      <c r="A42" s="76"/>
      <c r="B42" s="34"/>
      <c r="C42" s="34"/>
      <c r="D42" s="97"/>
      <c r="E42" s="36"/>
      <c r="F42" s="74"/>
      <c r="G42" s="17"/>
      <c r="H42" s="33"/>
      <c r="I42" s="33"/>
      <c r="J42" s="10"/>
    </row>
    <row r="43" spans="1:10" ht="15.75" customHeight="1">
      <c r="A43" s="76"/>
      <c r="B43" s="34"/>
      <c r="C43" s="34"/>
      <c r="D43" s="29"/>
      <c r="E43" s="36"/>
      <c r="F43" s="74"/>
      <c r="G43" s="17"/>
      <c r="H43" s="33"/>
      <c r="I43" s="33"/>
      <c r="J43" s="10"/>
    </row>
    <row r="44" spans="1:10" ht="15.75" customHeight="1">
      <c r="A44" s="76"/>
      <c r="B44" s="34"/>
      <c r="C44" s="34"/>
      <c r="D44" s="17"/>
      <c r="E44" s="40"/>
      <c r="F44" s="96"/>
      <c r="G44" s="17"/>
      <c r="H44" s="33"/>
      <c r="I44" s="33"/>
      <c r="J44" s="10"/>
    </row>
    <row r="45" spans="1:10" ht="15.75" customHeight="1">
      <c r="A45" s="76"/>
      <c r="B45" s="34"/>
      <c r="C45" s="34"/>
      <c r="D45" s="17"/>
      <c r="E45" s="40"/>
      <c r="F45" s="96"/>
      <c r="G45" s="17"/>
      <c r="H45" s="33"/>
      <c r="I45" s="33"/>
      <c r="J45" s="10"/>
    </row>
    <row r="46" spans="1:10" ht="15.75" customHeight="1">
      <c r="A46" s="76"/>
      <c r="B46" s="34"/>
      <c r="C46" s="34"/>
      <c r="D46" s="17"/>
      <c r="E46" s="40"/>
      <c r="F46" s="96"/>
      <c r="G46" s="17"/>
      <c r="H46" s="33"/>
      <c r="I46" s="33"/>
      <c r="J46" s="10"/>
    </row>
    <row r="47" spans="1:10" ht="15.75" customHeight="1">
      <c r="A47" s="76"/>
      <c r="B47" s="34"/>
      <c r="C47" s="34"/>
      <c r="D47" s="17"/>
      <c r="E47" s="40"/>
      <c r="F47" s="96"/>
      <c r="G47" s="76"/>
      <c r="H47" s="33"/>
      <c r="I47" s="33"/>
      <c r="J47" s="10"/>
    </row>
    <row r="48" spans="1:10" ht="15.75" customHeight="1">
      <c r="A48" s="76"/>
      <c r="B48" s="34"/>
      <c r="C48" s="34"/>
      <c r="D48" s="17"/>
      <c r="E48" s="40"/>
      <c r="F48" s="96"/>
      <c r="G48" s="76"/>
      <c r="H48" s="33"/>
      <c r="I48" s="33"/>
      <c r="J48" s="10"/>
    </row>
    <row r="49" spans="1:10" ht="15.75" customHeight="1">
      <c r="A49" s="76"/>
      <c r="B49" s="34"/>
      <c r="C49" s="34"/>
      <c r="D49" s="17"/>
      <c r="E49" s="40"/>
      <c r="F49" s="96"/>
      <c r="G49" s="76"/>
      <c r="H49" s="33"/>
      <c r="I49" s="33"/>
      <c r="J49" s="10"/>
    </row>
    <row r="50" spans="1:10" ht="15.75" customHeight="1">
      <c r="A50" s="76"/>
      <c r="B50" s="34"/>
      <c r="C50" s="34"/>
      <c r="D50" s="17"/>
      <c r="E50" s="40"/>
      <c r="F50" s="96"/>
      <c r="G50" s="76"/>
      <c r="H50" s="33"/>
      <c r="I50" s="33"/>
      <c r="J50" s="10"/>
    </row>
    <row r="51" spans="1:10" ht="15.75" customHeight="1">
      <c r="A51" s="76"/>
      <c r="B51" s="34"/>
      <c r="C51" s="34"/>
      <c r="D51" s="17"/>
      <c r="E51" s="40"/>
      <c r="F51" s="96"/>
      <c r="G51" s="76"/>
      <c r="H51" s="33"/>
      <c r="I51" s="33"/>
      <c r="J51" s="10"/>
    </row>
    <row r="52" spans="1:10">
      <c r="A52" s="11"/>
      <c r="B52" s="26" t="s">
        <v>6</v>
      </c>
      <c r="C52" s="25"/>
      <c r="D52" s="24"/>
      <c r="E52" s="23"/>
      <c r="F52" s="22"/>
      <c r="G52" s="13" t="s">
        <v>5</v>
      </c>
      <c r="H52" s="33"/>
      <c r="I52" s="95"/>
      <c r="J52" s="11"/>
    </row>
    <row r="53" spans="1:10">
      <c r="A53" s="11"/>
      <c r="B53" s="16" t="s">
        <v>4</v>
      </c>
      <c r="C53" s="16"/>
      <c r="D53" s="20"/>
      <c r="E53" s="19"/>
      <c r="F53" s="18"/>
      <c r="G53" s="13"/>
      <c r="H53" s="42"/>
      <c r="I53" s="12"/>
      <c r="J53" s="11"/>
    </row>
    <row r="54" spans="1:10">
      <c r="A54" s="11"/>
      <c r="B54" s="16" t="s">
        <v>3</v>
      </c>
      <c r="C54" s="16"/>
      <c r="D54" s="15"/>
      <c r="E54" s="15"/>
      <c r="F54" s="14"/>
      <c r="G54" s="13" t="s">
        <v>2</v>
      </c>
      <c r="H54" s="42"/>
      <c r="I54" s="12"/>
      <c r="J54" s="11"/>
    </row>
    <row r="55" spans="1:10">
      <c r="A55" s="11"/>
      <c r="B55" s="16" t="s">
        <v>1</v>
      </c>
      <c r="C55" s="16"/>
      <c r="D55" s="15"/>
      <c r="E55" s="15"/>
      <c r="F55" s="14"/>
      <c r="G55" s="13" t="s">
        <v>0</v>
      </c>
      <c r="H55" s="42"/>
      <c r="I55" s="12"/>
      <c r="J55" s="11"/>
    </row>
  </sheetData>
  <printOptions horizontalCentered="1"/>
  <pageMargins left="0.59055118110236227" right="0" top="0.59055118110236227" bottom="0.39370078740157483" header="0" footer="0"/>
  <pageSetup paperSize="9" scale="90" orientation="portrait" r:id="rId1"/>
  <headerFooter>
    <oddHeader>&amp;R&amp;A</oddHeader>
    <oddFooter>&amp;C&amp;P</oddFooter>
  </headerFooter>
  <drawing r:id="rId2"/>
  <legacyDrawing r:id="rId3"/>
  <oleObjects>
    <oleObject progId="Word.Document.12" shapeId="20481" r:id="rId4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L56"/>
  <sheetViews>
    <sheetView workbookViewId="0">
      <selection activeCell="B44" sqref="B44:G44"/>
    </sheetView>
  </sheetViews>
  <sheetFormatPr defaultRowHeight="15"/>
  <cols>
    <col min="1" max="1" width="5.5703125" style="1" customWidth="1"/>
    <col min="2" max="2" width="17.7109375" style="1" customWidth="1"/>
    <col min="3" max="3" width="12.28515625" style="1" customWidth="1"/>
    <col min="4" max="4" width="7.7109375" style="2" customWidth="1"/>
    <col min="5" max="5" width="4.7109375" style="65" customWidth="1"/>
    <col min="6" max="6" width="21.7109375" style="1" customWidth="1"/>
    <col min="7" max="7" width="6.7109375" style="65" customWidth="1"/>
    <col min="8" max="8" width="6.7109375" style="1" customWidth="1"/>
    <col min="9" max="9" width="16.85546875" style="1" customWidth="1"/>
    <col min="10" max="10" width="7.42578125" style="1" customWidth="1"/>
    <col min="11" max="11" width="0" style="1" hidden="1" customWidth="1"/>
    <col min="12" max="256" width="9.140625" style="1"/>
    <col min="257" max="257" width="5.5703125" style="1" customWidth="1"/>
    <col min="258" max="258" width="27.7109375" style="1" customWidth="1"/>
    <col min="259" max="259" width="4.5703125" style="1" customWidth="1"/>
    <col min="260" max="260" width="4.7109375" style="1" customWidth="1"/>
    <col min="261" max="261" width="21.7109375" style="1" customWidth="1"/>
    <col min="262" max="263" width="6.7109375" style="1" customWidth="1"/>
    <col min="264" max="264" width="18.7109375" style="1" customWidth="1"/>
    <col min="265" max="265" width="8.7109375" style="1" customWidth="1"/>
    <col min="266" max="266" width="0" style="1" hidden="1" customWidth="1"/>
    <col min="267" max="512" width="9.140625" style="1"/>
    <col min="513" max="513" width="5.5703125" style="1" customWidth="1"/>
    <col min="514" max="514" width="27.7109375" style="1" customWidth="1"/>
    <col min="515" max="515" width="4.5703125" style="1" customWidth="1"/>
    <col min="516" max="516" width="4.7109375" style="1" customWidth="1"/>
    <col min="517" max="517" width="21.7109375" style="1" customWidth="1"/>
    <col min="518" max="519" width="6.7109375" style="1" customWidth="1"/>
    <col min="520" max="520" width="18.7109375" style="1" customWidth="1"/>
    <col min="521" max="521" width="8.7109375" style="1" customWidth="1"/>
    <col min="522" max="522" width="0" style="1" hidden="1" customWidth="1"/>
    <col min="523" max="768" width="9.140625" style="1"/>
    <col min="769" max="769" width="5.5703125" style="1" customWidth="1"/>
    <col min="770" max="770" width="27.7109375" style="1" customWidth="1"/>
    <col min="771" max="771" width="4.5703125" style="1" customWidth="1"/>
    <col min="772" max="772" width="4.7109375" style="1" customWidth="1"/>
    <col min="773" max="773" width="21.7109375" style="1" customWidth="1"/>
    <col min="774" max="775" width="6.7109375" style="1" customWidth="1"/>
    <col min="776" max="776" width="18.7109375" style="1" customWidth="1"/>
    <col min="777" max="777" width="8.7109375" style="1" customWidth="1"/>
    <col min="778" max="778" width="0" style="1" hidden="1" customWidth="1"/>
    <col min="779" max="1024" width="9.140625" style="1"/>
    <col min="1025" max="1025" width="5.5703125" style="1" customWidth="1"/>
    <col min="1026" max="1026" width="27.7109375" style="1" customWidth="1"/>
    <col min="1027" max="1027" width="4.5703125" style="1" customWidth="1"/>
    <col min="1028" max="1028" width="4.7109375" style="1" customWidth="1"/>
    <col min="1029" max="1029" width="21.7109375" style="1" customWidth="1"/>
    <col min="1030" max="1031" width="6.7109375" style="1" customWidth="1"/>
    <col min="1032" max="1032" width="18.7109375" style="1" customWidth="1"/>
    <col min="1033" max="1033" width="8.7109375" style="1" customWidth="1"/>
    <col min="1034" max="1034" width="0" style="1" hidden="1" customWidth="1"/>
    <col min="1035" max="1280" width="9.140625" style="1"/>
    <col min="1281" max="1281" width="5.5703125" style="1" customWidth="1"/>
    <col min="1282" max="1282" width="27.7109375" style="1" customWidth="1"/>
    <col min="1283" max="1283" width="4.5703125" style="1" customWidth="1"/>
    <col min="1284" max="1284" width="4.7109375" style="1" customWidth="1"/>
    <col min="1285" max="1285" width="21.7109375" style="1" customWidth="1"/>
    <col min="1286" max="1287" width="6.7109375" style="1" customWidth="1"/>
    <col min="1288" max="1288" width="18.7109375" style="1" customWidth="1"/>
    <col min="1289" max="1289" width="8.7109375" style="1" customWidth="1"/>
    <col min="1290" max="1290" width="0" style="1" hidden="1" customWidth="1"/>
    <col min="1291" max="1536" width="9.140625" style="1"/>
    <col min="1537" max="1537" width="5.5703125" style="1" customWidth="1"/>
    <col min="1538" max="1538" width="27.7109375" style="1" customWidth="1"/>
    <col min="1539" max="1539" width="4.5703125" style="1" customWidth="1"/>
    <col min="1540" max="1540" width="4.7109375" style="1" customWidth="1"/>
    <col min="1541" max="1541" width="21.7109375" style="1" customWidth="1"/>
    <col min="1542" max="1543" width="6.7109375" style="1" customWidth="1"/>
    <col min="1544" max="1544" width="18.7109375" style="1" customWidth="1"/>
    <col min="1545" max="1545" width="8.7109375" style="1" customWidth="1"/>
    <col min="1546" max="1546" width="0" style="1" hidden="1" customWidth="1"/>
    <col min="1547" max="1792" width="9.140625" style="1"/>
    <col min="1793" max="1793" width="5.5703125" style="1" customWidth="1"/>
    <col min="1794" max="1794" width="27.7109375" style="1" customWidth="1"/>
    <col min="1795" max="1795" width="4.5703125" style="1" customWidth="1"/>
    <col min="1796" max="1796" width="4.7109375" style="1" customWidth="1"/>
    <col min="1797" max="1797" width="21.7109375" style="1" customWidth="1"/>
    <col min="1798" max="1799" width="6.7109375" style="1" customWidth="1"/>
    <col min="1800" max="1800" width="18.7109375" style="1" customWidth="1"/>
    <col min="1801" max="1801" width="8.7109375" style="1" customWidth="1"/>
    <col min="1802" max="1802" width="0" style="1" hidden="1" customWidth="1"/>
    <col min="1803" max="2048" width="9.140625" style="1"/>
    <col min="2049" max="2049" width="5.5703125" style="1" customWidth="1"/>
    <col min="2050" max="2050" width="27.7109375" style="1" customWidth="1"/>
    <col min="2051" max="2051" width="4.5703125" style="1" customWidth="1"/>
    <col min="2052" max="2052" width="4.7109375" style="1" customWidth="1"/>
    <col min="2053" max="2053" width="21.7109375" style="1" customWidth="1"/>
    <col min="2054" max="2055" width="6.7109375" style="1" customWidth="1"/>
    <col min="2056" max="2056" width="18.7109375" style="1" customWidth="1"/>
    <col min="2057" max="2057" width="8.7109375" style="1" customWidth="1"/>
    <col min="2058" max="2058" width="0" style="1" hidden="1" customWidth="1"/>
    <col min="2059" max="2304" width="9.140625" style="1"/>
    <col min="2305" max="2305" width="5.5703125" style="1" customWidth="1"/>
    <col min="2306" max="2306" width="27.7109375" style="1" customWidth="1"/>
    <col min="2307" max="2307" width="4.5703125" style="1" customWidth="1"/>
    <col min="2308" max="2308" width="4.7109375" style="1" customWidth="1"/>
    <col min="2309" max="2309" width="21.7109375" style="1" customWidth="1"/>
    <col min="2310" max="2311" width="6.7109375" style="1" customWidth="1"/>
    <col min="2312" max="2312" width="18.7109375" style="1" customWidth="1"/>
    <col min="2313" max="2313" width="8.7109375" style="1" customWidth="1"/>
    <col min="2314" max="2314" width="0" style="1" hidden="1" customWidth="1"/>
    <col min="2315" max="2560" width="9.140625" style="1"/>
    <col min="2561" max="2561" width="5.5703125" style="1" customWidth="1"/>
    <col min="2562" max="2562" width="27.7109375" style="1" customWidth="1"/>
    <col min="2563" max="2563" width="4.5703125" style="1" customWidth="1"/>
    <col min="2564" max="2564" width="4.7109375" style="1" customWidth="1"/>
    <col min="2565" max="2565" width="21.7109375" style="1" customWidth="1"/>
    <col min="2566" max="2567" width="6.7109375" style="1" customWidth="1"/>
    <col min="2568" max="2568" width="18.7109375" style="1" customWidth="1"/>
    <col min="2569" max="2569" width="8.7109375" style="1" customWidth="1"/>
    <col min="2570" max="2570" width="0" style="1" hidden="1" customWidth="1"/>
    <col min="2571" max="2816" width="9.140625" style="1"/>
    <col min="2817" max="2817" width="5.5703125" style="1" customWidth="1"/>
    <col min="2818" max="2818" width="27.7109375" style="1" customWidth="1"/>
    <col min="2819" max="2819" width="4.5703125" style="1" customWidth="1"/>
    <col min="2820" max="2820" width="4.7109375" style="1" customWidth="1"/>
    <col min="2821" max="2821" width="21.7109375" style="1" customWidth="1"/>
    <col min="2822" max="2823" width="6.7109375" style="1" customWidth="1"/>
    <col min="2824" max="2824" width="18.7109375" style="1" customWidth="1"/>
    <col min="2825" max="2825" width="8.7109375" style="1" customWidth="1"/>
    <col min="2826" max="2826" width="0" style="1" hidden="1" customWidth="1"/>
    <col min="2827" max="3072" width="9.140625" style="1"/>
    <col min="3073" max="3073" width="5.5703125" style="1" customWidth="1"/>
    <col min="3074" max="3074" width="27.7109375" style="1" customWidth="1"/>
    <col min="3075" max="3075" width="4.5703125" style="1" customWidth="1"/>
    <col min="3076" max="3076" width="4.7109375" style="1" customWidth="1"/>
    <col min="3077" max="3077" width="21.7109375" style="1" customWidth="1"/>
    <col min="3078" max="3079" width="6.7109375" style="1" customWidth="1"/>
    <col min="3080" max="3080" width="18.7109375" style="1" customWidth="1"/>
    <col min="3081" max="3081" width="8.7109375" style="1" customWidth="1"/>
    <col min="3082" max="3082" width="0" style="1" hidden="1" customWidth="1"/>
    <col min="3083" max="3328" width="9.140625" style="1"/>
    <col min="3329" max="3329" width="5.5703125" style="1" customWidth="1"/>
    <col min="3330" max="3330" width="27.7109375" style="1" customWidth="1"/>
    <col min="3331" max="3331" width="4.5703125" style="1" customWidth="1"/>
    <col min="3332" max="3332" width="4.7109375" style="1" customWidth="1"/>
    <col min="3333" max="3333" width="21.7109375" style="1" customWidth="1"/>
    <col min="3334" max="3335" width="6.7109375" style="1" customWidth="1"/>
    <col min="3336" max="3336" width="18.7109375" style="1" customWidth="1"/>
    <col min="3337" max="3337" width="8.7109375" style="1" customWidth="1"/>
    <col min="3338" max="3338" width="0" style="1" hidden="1" customWidth="1"/>
    <col min="3339" max="3584" width="9.140625" style="1"/>
    <col min="3585" max="3585" width="5.5703125" style="1" customWidth="1"/>
    <col min="3586" max="3586" width="27.7109375" style="1" customWidth="1"/>
    <col min="3587" max="3587" width="4.5703125" style="1" customWidth="1"/>
    <col min="3588" max="3588" width="4.7109375" style="1" customWidth="1"/>
    <col min="3589" max="3589" width="21.7109375" style="1" customWidth="1"/>
    <col min="3590" max="3591" width="6.7109375" style="1" customWidth="1"/>
    <col min="3592" max="3592" width="18.7109375" style="1" customWidth="1"/>
    <col min="3593" max="3593" width="8.7109375" style="1" customWidth="1"/>
    <col min="3594" max="3594" width="0" style="1" hidden="1" customWidth="1"/>
    <col min="3595" max="3840" width="9.140625" style="1"/>
    <col min="3841" max="3841" width="5.5703125" style="1" customWidth="1"/>
    <col min="3842" max="3842" width="27.7109375" style="1" customWidth="1"/>
    <col min="3843" max="3843" width="4.5703125" style="1" customWidth="1"/>
    <col min="3844" max="3844" width="4.7109375" style="1" customWidth="1"/>
    <col min="3845" max="3845" width="21.7109375" style="1" customWidth="1"/>
    <col min="3846" max="3847" width="6.7109375" style="1" customWidth="1"/>
    <col min="3848" max="3848" width="18.7109375" style="1" customWidth="1"/>
    <col min="3849" max="3849" width="8.7109375" style="1" customWidth="1"/>
    <col min="3850" max="3850" width="0" style="1" hidden="1" customWidth="1"/>
    <col min="3851" max="4096" width="9.140625" style="1"/>
    <col min="4097" max="4097" width="5.5703125" style="1" customWidth="1"/>
    <col min="4098" max="4098" width="27.7109375" style="1" customWidth="1"/>
    <col min="4099" max="4099" width="4.5703125" style="1" customWidth="1"/>
    <col min="4100" max="4100" width="4.7109375" style="1" customWidth="1"/>
    <col min="4101" max="4101" width="21.7109375" style="1" customWidth="1"/>
    <col min="4102" max="4103" width="6.7109375" style="1" customWidth="1"/>
    <col min="4104" max="4104" width="18.7109375" style="1" customWidth="1"/>
    <col min="4105" max="4105" width="8.7109375" style="1" customWidth="1"/>
    <col min="4106" max="4106" width="0" style="1" hidden="1" customWidth="1"/>
    <col min="4107" max="4352" width="9.140625" style="1"/>
    <col min="4353" max="4353" width="5.5703125" style="1" customWidth="1"/>
    <col min="4354" max="4354" width="27.7109375" style="1" customWidth="1"/>
    <col min="4355" max="4355" width="4.5703125" style="1" customWidth="1"/>
    <col min="4356" max="4356" width="4.7109375" style="1" customWidth="1"/>
    <col min="4357" max="4357" width="21.7109375" style="1" customWidth="1"/>
    <col min="4358" max="4359" width="6.7109375" style="1" customWidth="1"/>
    <col min="4360" max="4360" width="18.7109375" style="1" customWidth="1"/>
    <col min="4361" max="4361" width="8.7109375" style="1" customWidth="1"/>
    <col min="4362" max="4362" width="0" style="1" hidden="1" customWidth="1"/>
    <col min="4363" max="4608" width="9.140625" style="1"/>
    <col min="4609" max="4609" width="5.5703125" style="1" customWidth="1"/>
    <col min="4610" max="4610" width="27.7109375" style="1" customWidth="1"/>
    <col min="4611" max="4611" width="4.5703125" style="1" customWidth="1"/>
    <col min="4612" max="4612" width="4.7109375" style="1" customWidth="1"/>
    <col min="4613" max="4613" width="21.7109375" style="1" customWidth="1"/>
    <col min="4614" max="4615" width="6.7109375" style="1" customWidth="1"/>
    <col min="4616" max="4616" width="18.7109375" style="1" customWidth="1"/>
    <col min="4617" max="4617" width="8.7109375" style="1" customWidth="1"/>
    <col min="4618" max="4618" width="0" style="1" hidden="1" customWidth="1"/>
    <col min="4619" max="4864" width="9.140625" style="1"/>
    <col min="4865" max="4865" width="5.5703125" style="1" customWidth="1"/>
    <col min="4866" max="4866" width="27.7109375" style="1" customWidth="1"/>
    <col min="4867" max="4867" width="4.5703125" style="1" customWidth="1"/>
    <col min="4868" max="4868" width="4.7109375" style="1" customWidth="1"/>
    <col min="4869" max="4869" width="21.7109375" style="1" customWidth="1"/>
    <col min="4870" max="4871" width="6.7109375" style="1" customWidth="1"/>
    <col min="4872" max="4872" width="18.7109375" style="1" customWidth="1"/>
    <col min="4873" max="4873" width="8.7109375" style="1" customWidth="1"/>
    <col min="4874" max="4874" width="0" style="1" hidden="1" customWidth="1"/>
    <col min="4875" max="5120" width="9.140625" style="1"/>
    <col min="5121" max="5121" width="5.5703125" style="1" customWidth="1"/>
    <col min="5122" max="5122" width="27.7109375" style="1" customWidth="1"/>
    <col min="5123" max="5123" width="4.5703125" style="1" customWidth="1"/>
    <col min="5124" max="5124" width="4.7109375" style="1" customWidth="1"/>
    <col min="5125" max="5125" width="21.7109375" style="1" customWidth="1"/>
    <col min="5126" max="5127" width="6.7109375" style="1" customWidth="1"/>
    <col min="5128" max="5128" width="18.7109375" style="1" customWidth="1"/>
    <col min="5129" max="5129" width="8.7109375" style="1" customWidth="1"/>
    <col min="5130" max="5130" width="0" style="1" hidden="1" customWidth="1"/>
    <col min="5131" max="5376" width="9.140625" style="1"/>
    <col min="5377" max="5377" width="5.5703125" style="1" customWidth="1"/>
    <col min="5378" max="5378" width="27.7109375" style="1" customWidth="1"/>
    <col min="5379" max="5379" width="4.5703125" style="1" customWidth="1"/>
    <col min="5380" max="5380" width="4.7109375" style="1" customWidth="1"/>
    <col min="5381" max="5381" width="21.7109375" style="1" customWidth="1"/>
    <col min="5382" max="5383" width="6.7109375" style="1" customWidth="1"/>
    <col min="5384" max="5384" width="18.7109375" style="1" customWidth="1"/>
    <col min="5385" max="5385" width="8.7109375" style="1" customWidth="1"/>
    <col min="5386" max="5386" width="0" style="1" hidden="1" customWidth="1"/>
    <col min="5387" max="5632" width="9.140625" style="1"/>
    <col min="5633" max="5633" width="5.5703125" style="1" customWidth="1"/>
    <col min="5634" max="5634" width="27.7109375" style="1" customWidth="1"/>
    <col min="5635" max="5635" width="4.5703125" style="1" customWidth="1"/>
    <col min="5636" max="5636" width="4.7109375" style="1" customWidth="1"/>
    <col min="5637" max="5637" width="21.7109375" style="1" customWidth="1"/>
    <col min="5638" max="5639" width="6.7109375" style="1" customWidth="1"/>
    <col min="5640" max="5640" width="18.7109375" style="1" customWidth="1"/>
    <col min="5641" max="5641" width="8.7109375" style="1" customWidth="1"/>
    <col min="5642" max="5642" width="0" style="1" hidden="1" customWidth="1"/>
    <col min="5643" max="5888" width="9.140625" style="1"/>
    <col min="5889" max="5889" width="5.5703125" style="1" customWidth="1"/>
    <col min="5890" max="5890" width="27.7109375" style="1" customWidth="1"/>
    <col min="5891" max="5891" width="4.5703125" style="1" customWidth="1"/>
    <col min="5892" max="5892" width="4.7109375" style="1" customWidth="1"/>
    <col min="5893" max="5893" width="21.7109375" style="1" customWidth="1"/>
    <col min="5894" max="5895" width="6.7109375" style="1" customWidth="1"/>
    <col min="5896" max="5896" width="18.7109375" style="1" customWidth="1"/>
    <col min="5897" max="5897" width="8.7109375" style="1" customWidth="1"/>
    <col min="5898" max="5898" width="0" style="1" hidden="1" customWidth="1"/>
    <col min="5899" max="6144" width="9.140625" style="1"/>
    <col min="6145" max="6145" width="5.5703125" style="1" customWidth="1"/>
    <col min="6146" max="6146" width="27.7109375" style="1" customWidth="1"/>
    <col min="6147" max="6147" width="4.5703125" style="1" customWidth="1"/>
    <col min="6148" max="6148" width="4.7109375" style="1" customWidth="1"/>
    <col min="6149" max="6149" width="21.7109375" style="1" customWidth="1"/>
    <col min="6150" max="6151" width="6.7109375" style="1" customWidth="1"/>
    <col min="6152" max="6152" width="18.7109375" style="1" customWidth="1"/>
    <col min="6153" max="6153" width="8.7109375" style="1" customWidth="1"/>
    <col min="6154" max="6154" width="0" style="1" hidden="1" customWidth="1"/>
    <col min="6155" max="6400" width="9.140625" style="1"/>
    <col min="6401" max="6401" width="5.5703125" style="1" customWidth="1"/>
    <col min="6402" max="6402" width="27.7109375" style="1" customWidth="1"/>
    <col min="6403" max="6403" width="4.5703125" style="1" customWidth="1"/>
    <col min="6404" max="6404" width="4.7109375" style="1" customWidth="1"/>
    <col min="6405" max="6405" width="21.7109375" style="1" customWidth="1"/>
    <col min="6406" max="6407" width="6.7109375" style="1" customWidth="1"/>
    <col min="6408" max="6408" width="18.7109375" style="1" customWidth="1"/>
    <col min="6409" max="6409" width="8.7109375" style="1" customWidth="1"/>
    <col min="6410" max="6410" width="0" style="1" hidden="1" customWidth="1"/>
    <col min="6411" max="6656" width="9.140625" style="1"/>
    <col min="6657" max="6657" width="5.5703125" style="1" customWidth="1"/>
    <col min="6658" max="6658" width="27.7109375" style="1" customWidth="1"/>
    <col min="6659" max="6659" width="4.5703125" style="1" customWidth="1"/>
    <col min="6660" max="6660" width="4.7109375" style="1" customWidth="1"/>
    <col min="6661" max="6661" width="21.7109375" style="1" customWidth="1"/>
    <col min="6662" max="6663" width="6.7109375" style="1" customWidth="1"/>
    <col min="6664" max="6664" width="18.7109375" style="1" customWidth="1"/>
    <col min="6665" max="6665" width="8.7109375" style="1" customWidth="1"/>
    <col min="6666" max="6666" width="0" style="1" hidden="1" customWidth="1"/>
    <col min="6667" max="6912" width="9.140625" style="1"/>
    <col min="6913" max="6913" width="5.5703125" style="1" customWidth="1"/>
    <col min="6914" max="6914" width="27.7109375" style="1" customWidth="1"/>
    <col min="6915" max="6915" width="4.5703125" style="1" customWidth="1"/>
    <col min="6916" max="6916" width="4.7109375" style="1" customWidth="1"/>
    <col min="6917" max="6917" width="21.7109375" style="1" customWidth="1"/>
    <col min="6918" max="6919" width="6.7109375" style="1" customWidth="1"/>
    <col min="6920" max="6920" width="18.7109375" style="1" customWidth="1"/>
    <col min="6921" max="6921" width="8.7109375" style="1" customWidth="1"/>
    <col min="6922" max="6922" width="0" style="1" hidden="1" customWidth="1"/>
    <col min="6923" max="7168" width="9.140625" style="1"/>
    <col min="7169" max="7169" width="5.5703125" style="1" customWidth="1"/>
    <col min="7170" max="7170" width="27.7109375" style="1" customWidth="1"/>
    <col min="7171" max="7171" width="4.5703125" style="1" customWidth="1"/>
    <col min="7172" max="7172" width="4.7109375" style="1" customWidth="1"/>
    <col min="7173" max="7173" width="21.7109375" style="1" customWidth="1"/>
    <col min="7174" max="7175" width="6.7109375" style="1" customWidth="1"/>
    <col min="7176" max="7176" width="18.7109375" style="1" customWidth="1"/>
    <col min="7177" max="7177" width="8.7109375" style="1" customWidth="1"/>
    <col min="7178" max="7178" width="0" style="1" hidden="1" customWidth="1"/>
    <col min="7179" max="7424" width="9.140625" style="1"/>
    <col min="7425" max="7425" width="5.5703125" style="1" customWidth="1"/>
    <col min="7426" max="7426" width="27.7109375" style="1" customWidth="1"/>
    <col min="7427" max="7427" width="4.5703125" style="1" customWidth="1"/>
    <col min="7428" max="7428" width="4.7109375" style="1" customWidth="1"/>
    <col min="7429" max="7429" width="21.7109375" style="1" customWidth="1"/>
    <col min="7430" max="7431" width="6.7109375" style="1" customWidth="1"/>
    <col min="7432" max="7432" width="18.7109375" style="1" customWidth="1"/>
    <col min="7433" max="7433" width="8.7109375" style="1" customWidth="1"/>
    <col min="7434" max="7434" width="0" style="1" hidden="1" customWidth="1"/>
    <col min="7435" max="7680" width="9.140625" style="1"/>
    <col min="7681" max="7681" width="5.5703125" style="1" customWidth="1"/>
    <col min="7682" max="7682" width="27.7109375" style="1" customWidth="1"/>
    <col min="7683" max="7683" width="4.5703125" style="1" customWidth="1"/>
    <col min="7684" max="7684" width="4.7109375" style="1" customWidth="1"/>
    <col min="7685" max="7685" width="21.7109375" style="1" customWidth="1"/>
    <col min="7686" max="7687" width="6.7109375" style="1" customWidth="1"/>
    <col min="7688" max="7688" width="18.7109375" style="1" customWidth="1"/>
    <col min="7689" max="7689" width="8.7109375" style="1" customWidth="1"/>
    <col min="7690" max="7690" width="0" style="1" hidden="1" customWidth="1"/>
    <col min="7691" max="7936" width="9.140625" style="1"/>
    <col min="7937" max="7937" width="5.5703125" style="1" customWidth="1"/>
    <col min="7938" max="7938" width="27.7109375" style="1" customWidth="1"/>
    <col min="7939" max="7939" width="4.5703125" style="1" customWidth="1"/>
    <col min="7940" max="7940" width="4.7109375" style="1" customWidth="1"/>
    <col min="7941" max="7941" width="21.7109375" style="1" customWidth="1"/>
    <col min="7942" max="7943" width="6.7109375" style="1" customWidth="1"/>
    <col min="7944" max="7944" width="18.7109375" style="1" customWidth="1"/>
    <col min="7945" max="7945" width="8.7109375" style="1" customWidth="1"/>
    <col min="7946" max="7946" width="0" style="1" hidden="1" customWidth="1"/>
    <col min="7947" max="8192" width="9.140625" style="1"/>
    <col min="8193" max="8193" width="5.5703125" style="1" customWidth="1"/>
    <col min="8194" max="8194" width="27.7109375" style="1" customWidth="1"/>
    <col min="8195" max="8195" width="4.5703125" style="1" customWidth="1"/>
    <col min="8196" max="8196" width="4.7109375" style="1" customWidth="1"/>
    <col min="8197" max="8197" width="21.7109375" style="1" customWidth="1"/>
    <col min="8198" max="8199" width="6.7109375" style="1" customWidth="1"/>
    <col min="8200" max="8200" width="18.7109375" style="1" customWidth="1"/>
    <col min="8201" max="8201" width="8.7109375" style="1" customWidth="1"/>
    <col min="8202" max="8202" width="0" style="1" hidden="1" customWidth="1"/>
    <col min="8203" max="8448" width="9.140625" style="1"/>
    <col min="8449" max="8449" width="5.5703125" style="1" customWidth="1"/>
    <col min="8450" max="8450" width="27.7109375" style="1" customWidth="1"/>
    <col min="8451" max="8451" width="4.5703125" style="1" customWidth="1"/>
    <col min="8452" max="8452" width="4.7109375" style="1" customWidth="1"/>
    <col min="8453" max="8453" width="21.7109375" style="1" customWidth="1"/>
    <col min="8454" max="8455" width="6.7109375" style="1" customWidth="1"/>
    <col min="8456" max="8456" width="18.7109375" style="1" customWidth="1"/>
    <col min="8457" max="8457" width="8.7109375" style="1" customWidth="1"/>
    <col min="8458" max="8458" width="0" style="1" hidden="1" customWidth="1"/>
    <col min="8459" max="8704" width="9.140625" style="1"/>
    <col min="8705" max="8705" width="5.5703125" style="1" customWidth="1"/>
    <col min="8706" max="8706" width="27.7109375" style="1" customWidth="1"/>
    <col min="8707" max="8707" width="4.5703125" style="1" customWidth="1"/>
    <col min="8708" max="8708" width="4.7109375" style="1" customWidth="1"/>
    <col min="8709" max="8709" width="21.7109375" style="1" customWidth="1"/>
    <col min="8710" max="8711" width="6.7109375" style="1" customWidth="1"/>
    <col min="8712" max="8712" width="18.7109375" style="1" customWidth="1"/>
    <col min="8713" max="8713" width="8.7109375" style="1" customWidth="1"/>
    <col min="8714" max="8714" width="0" style="1" hidden="1" customWidth="1"/>
    <col min="8715" max="8960" width="9.140625" style="1"/>
    <col min="8961" max="8961" width="5.5703125" style="1" customWidth="1"/>
    <col min="8962" max="8962" width="27.7109375" style="1" customWidth="1"/>
    <col min="8963" max="8963" width="4.5703125" style="1" customWidth="1"/>
    <col min="8964" max="8964" width="4.7109375" style="1" customWidth="1"/>
    <col min="8965" max="8965" width="21.7109375" style="1" customWidth="1"/>
    <col min="8966" max="8967" width="6.7109375" style="1" customWidth="1"/>
    <col min="8968" max="8968" width="18.7109375" style="1" customWidth="1"/>
    <col min="8969" max="8969" width="8.7109375" style="1" customWidth="1"/>
    <col min="8970" max="8970" width="0" style="1" hidden="1" customWidth="1"/>
    <col min="8971" max="9216" width="9.140625" style="1"/>
    <col min="9217" max="9217" width="5.5703125" style="1" customWidth="1"/>
    <col min="9218" max="9218" width="27.7109375" style="1" customWidth="1"/>
    <col min="9219" max="9219" width="4.5703125" style="1" customWidth="1"/>
    <col min="9220" max="9220" width="4.7109375" style="1" customWidth="1"/>
    <col min="9221" max="9221" width="21.7109375" style="1" customWidth="1"/>
    <col min="9222" max="9223" width="6.7109375" style="1" customWidth="1"/>
    <col min="9224" max="9224" width="18.7109375" style="1" customWidth="1"/>
    <col min="9225" max="9225" width="8.7109375" style="1" customWidth="1"/>
    <col min="9226" max="9226" width="0" style="1" hidden="1" customWidth="1"/>
    <col min="9227" max="9472" width="9.140625" style="1"/>
    <col min="9473" max="9473" width="5.5703125" style="1" customWidth="1"/>
    <col min="9474" max="9474" width="27.7109375" style="1" customWidth="1"/>
    <col min="9475" max="9475" width="4.5703125" style="1" customWidth="1"/>
    <col min="9476" max="9476" width="4.7109375" style="1" customWidth="1"/>
    <col min="9477" max="9477" width="21.7109375" style="1" customWidth="1"/>
    <col min="9478" max="9479" width="6.7109375" style="1" customWidth="1"/>
    <col min="9480" max="9480" width="18.7109375" style="1" customWidth="1"/>
    <col min="9481" max="9481" width="8.7109375" style="1" customWidth="1"/>
    <col min="9482" max="9482" width="0" style="1" hidden="1" customWidth="1"/>
    <col min="9483" max="9728" width="9.140625" style="1"/>
    <col min="9729" max="9729" width="5.5703125" style="1" customWidth="1"/>
    <col min="9730" max="9730" width="27.7109375" style="1" customWidth="1"/>
    <col min="9731" max="9731" width="4.5703125" style="1" customWidth="1"/>
    <col min="9732" max="9732" width="4.7109375" style="1" customWidth="1"/>
    <col min="9733" max="9733" width="21.7109375" style="1" customWidth="1"/>
    <col min="9734" max="9735" width="6.7109375" style="1" customWidth="1"/>
    <col min="9736" max="9736" width="18.7109375" style="1" customWidth="1"/>
    <col min="9737" max="9737" width="8.7109375" style="1" customWidth="1"/>
    <col min="9738" max="9738" width="0" style="1" hidden="1" customWidth="1"/>
    <col min="9739" max="9984" width="9.140625" style="1"/>
    <col min="9985" max="9985" width="5.5703125" style="1" customWidth="1"/>
    <col min="9986" max="9986" width="27.7109375" style="1" customWidth="1"/>
    <col min="9987" max="9987" width="4.5703125" style="1" customWidth="1"/>
    <col min="9988" max="9988" width="4.7109375" style="1" customWidth="1"/>
    <col min="9989" max="9989" width="21.7109375" style="1" customWidth="1"/>
    <col min="9990" max="9991" width="6.7109375" style="1" customWidth="1"/>
    <col min="9992" max="9992" width="18.7109375" style="1" customWidth="1"/>
    <col min="9993" max="9993" width="8.7109375" style="1" customWidth="1"/>
    <col min="9994" max="9994" width="0" style="1" hidden="1" customWidth="1"/>
    <col min="9995" max="10240" width="9.140625" style="1"/>
    <col min="10241" max="10241" width="5.5703125" style="1" customWidth="1"/>
    <col min="10242" max="10242" width="27.7109375" style="1" customWidth="1"/>
    <col min="10243" max="10243" width="4.5703125" style="1" customWidth="1"/>
    <col min="10244" max="10244" width="4.7109375" style="1" customWidth="1"/>
    <col min="10245" max="10245" width="21.7109375" style="1" customWidth="1"/>
    <col min="10246" max="10247" width="6.7109375" style="1" customWidth="1"/>
    <col min="10248" max="10248" width="18.7109375" style="1" customWidth="1"/>
    <col min="10249" max="10249" width="8.7109375" style="1" customWidth="1"/>
    <col min="10250" max="10250" width="0" style="1" hidden="1" customWidth="1"/>
    <col min="10251" max="10496" width="9.140625" style="1"/>
    <col min="10497" max="10497" width="5.5703125" style="1" customWidth="1"/>
    <col min="10498" max="10498" width="27.7109375" style="1" customWidth="1"/>
    <col min="10499" max="10499" width="4.5703125" style="1" customWidth="1"/>
    <col min="10500" max="10500" width="4.7109375" style="1" customWidth="1"/>
    <col min="10501" max="10501" width="21.7109375" style="1" customWidth="1"/>
    <col min="10502" max="10503" width="6.7109375" style="1" customWidth="1"/>
    <col min="10504" max="10504" width="18.7109375" style="1" customWidth="1"/>
    <col min="10505" max="10505" width="8.7109375" style="1" customWidth="1"/>
    <col min="10506" max="10506" width="0" style="1" hidden="1" customWidth="1"/>
    <col min="10507" max="10752" width="9.140625" style="1"/>
    <col min="10753" max="10753" width="5.5703125" style="1" customWidth="1"/>
    <col min="10754" max="10754" width="27.7109375" style="1" customWidth="1"/>
    <col min="10755" max="10755" width="4.5703125" style="1" customWidth="1"/>
    <col min="10756" max="10756" width="4.7109375" style="1" customWidth="1"/>
    <col min="10757" max="10757" width="21.7109375" style="1" customWidth="1"/>
    <col min="10758" max="10759" width="6.7109375" style="1" customWidth="1"/>
    <col min="10760" max="10760" width="18.7109375" style="1" customWidth="1"/>
    <col min="10761" max="10761" width="8.7109375" style="1" customWidth="1"/>
    <col min="10762" max="10762" width="0" style="1" hidden="1" customWidth="1"/>
    <col min="10763" max="11008" width="9.140625" style="1"/>
    <col min="11009" max="11009" width="5.5703125" style="1" customWidth="1"/>
    <col min="11010" max="11010" width="27.7109375" style="1" customWidth="1"/>
    <col min="11011" max="11011" width="4.5703125" style="1" customWidth="1"/>
    <col min="11012" max="11012" width="4.7109375" style="1" customWidth="1"/>
    <col min="11013" max="11013" width="21.7109375" style="1" customWidth="1"/>
    <col min="11014" max="11015" width="6.7109375" style="1" customWidth="1"/>
    <col min="11016" max="11016" width="18.7109375" style="1" customWidth="1"/>
    <col min="11017" max="11017" width="8.7109375" style="1" customWidth="1"/>
    <col min="11018" max="11018" width="0" style="1" hidden="1" customWidth="1"/>
    <col min="11019" max="11264" width="9.140625" style="1"/>
    <col min="11265" max="11265" width="5.5703125" style="1" customWidth="1"/>
    <col min="11266" max="11266" width="27.7109375" style="1" customWidth="1"/>
    <col min="11267" max="11267" width="4.5703125" style="1" customWidth="1"/>
    <col min="11268" max="11268" width="4.7109375" style="1" customWidth="1"/>
    <col min="11269" max="11269" width="21.7109375" style="1" customWidth="1"/>
    <col min="11270" max="11271" width="6.7109375" style="1" customWidth="1"/>
    <col min="11272" max="11272" width="18.7109375" style="1" customWidth="1"/>
    <col min="11273" max="11273" width="8.7109375" style="1" customWidth="1"/>
    <col min="11274" max="11274" width="0" style="1" hidden="1" customWidth="1"/>
    <col min="11275" max="11520" width="9.140625" style="1"/>
    <col min="11521" max="11521" width="5.5703125" style="1" customWidth="1"/>
    <col min="11522" max="11522" width="27.7109375" style="1" customWidth="1"/>
    <col min="11523" max="11523" width="4.5703125" style="1" customWidth="1"/>
    <col min="11524" max="11524" width="4.7109375" style="1" customWidth="1"/>
    <col min="11525" max="11525" width="21.7109375" style="1" customWidth="1"/>
    <col min="11526" max="11527" width="6.7109375" style="1" customWidth="1"/>
    <col min="11528" max="11528" width="18.7109375" style="1" customWidth="1"/>
    <col min="11529" max="11529" width="8.7109375" style="1" customWidth="1"/>
    <col min="11530" max="11530" width="0" style="1" hidden="1" customWidth="1"/>
    <col min="11531" max="11776" width="9.140625" style="1"/>
    <col min="11777" max="11777" width="5.5703125" style="1" customWidth="1"/>
    <col min="11778" max="11778" width="27.7109375" style="1" customWidth="1"/>
    <col min="11779" max="11779" width="4.5703125" style="1" customWidth="1"/>
    <col min="11780" max="11780" width="4.7109375" style="1" customWidth="1"/>
    <col min="11781" max="11781" width="21.7109375" style="1" customWidth="1"/>
    <col min="11782" max="11783" width="6.7109375" style="1" customWidth="1"/>
    <col min="11784" max="11784" width="18.7109375" style="1" customWidth="1"/>
    <col min="11785" max="11785" width="8.7109375" style="1" customWidth="1"/>
    <col min="11786" max="11786" width="0" style="1" hidden="1" customWidth="1"/>
    <col min="11787" max="12032" width="9.140625" style="1"/>
    <col min="12033" max="12033" width="5.5703125" style="1" customWidth="1"/>
    <col min="12034" max="12034" width="27.7109375" style="1" customWidth="1"/>
    <col min="12035" max="12035" width="4.5703125" style="1" customWidth="1"/>
    <col min="12036" max="12036" width="4.7109375" style="1" customWidth="1"/>
    <col min="12037" max="12037" width="21.7109375" style="1" customWidth="1"/>
    <col min="12038" max="12039" width="6.7109375" style="1" customWidth="1"/>
    <col min="12040" max="12040" width="18.7109375" style="1" customWidth="1"/>
    <col min="12041" max="12041" width="8.7109375" style="1" customWidth="1"/>
    <col min="12042" max="12042" width="0" style="1" hidden="1" customWidth="1"/>
    <col min="12043" max="12288" width="9.140625" style="1"/>
    <col min="12289" max="12289" width="5.5703125" style="1" customWidth="1"/>
    <col min="12290" max="12290" width="27.7109375" style="1" customWidth="1"/>
    <col min="12291" max="12291" width="4.5703125" style="1" customWidth="1"/>
    <col min="12292" max="12292" width="4.7109375" style="1" customWidth="1"/>
    <col min="12293" max="12293" width="21.7109375" style="1" customWidth="1"/>
    <col min="12294" max="12295" width="6.7109375" style="1" customWidth="1"/>
    <col min="12296" max="12296" width="18.7109375" style="1" customWidth="1"/>
    <col min="12297" max="12297" width="8.7109375" style="1" customWidth="1"/>
    <col min="12298" max="12298" width="0" style="1" hidden="1" customWidth="1"/>
    <col min="12299" max="12544" width="9.140625" style="1"/>
    <col min="12545" max="12545" width="5.5703125" style="1" customWidth="1"/>
    <col min="12546" max="12546" width="27.7109375" style="1" customWidth="1"/>
    <col min="12547" max="12547" width="4.5703125" style="1" customWidth="1"/>
    <col min="12548" max="12548" width="4.7109375" style="1" customWidth="1"/>
    <col min="12549" max="12549" width="21.7109375" style="1" customWidth="1"/>
    <col min="12550" max="12551" width="6.7109375" style="1" customWidth="1"/>
    <col min="12552" max="12552" width="18.7109375" style="1" customWidth="1"/>
    <col min="12553" max="12553" width="8.7109375" style="1" customWidth="1"/>
    <col min="12554" max="12554" width="0" style="1" hidden="1" customWidth="1"/>
    <col min="12555" max="12800" width="9.140625" style="1"/>
    <col min="12801" max="12801" width="5.5703125" style="1" customWidth="1"/>
    <col min="12802" max="12802" width="27.7109375" style="1" customWidth="1"/>
    <col min="12803" max="12803" width="4.5703125" style="1" customWidth="1"/>
    <col min="12804" max="12804" width="4.7109375" style="1" customWidth="1"/>
    <col min="12805" max="12805" width="21.7109375" style="1" customWidth="1"/>
    <col min="12806" max="12807" width="6.7109375" style="1" customWidth="1"/>
    <col min="12808" max="12808" width="18.7109375" style="1" customWidth="1"/>
    <col min="12809" max="12809" width="8.7109375" style="1" customWidth="1"/>
    <col min="12810" max="12810" width="0" style="1" hidden="1" customWidth="1"/>
    <col min="12811" max="13056" width="9.140625" style="1"/>
    <col min="13057" max="13057" width="5.5703125" style="1" customWidth="1"/>
    <col min="13058" max="13058" width="27.7109375" style="1" customWidth="1"/>
    <col min="13059" max="13059" width="4.5703125" style="1" customWidth="1"/>
    <col min="13060" max="13060" width="4.7109375" style="1" customWidth="1"/>
    <col min="13061" max="13061" width="21.7109375" style="1" customWidth="1"/>
    <col min="13062" max="13063" width="6.7109375" style="1" customWidth="1"/>
    <col min="13064" max="13064" width="18.7109375" style="1" customWidth="1"/>
    <col min="13065" max="13065" width="8.7109375" style="1" customWidth="1"/>
    <col min="13066" max="13066" width="0" style="1" hidden="1" customWidth="1"/>
    <col min="13067" max="13312" width="9.140625" style="1"/>
    <col min="13313" max="13313" width="5.5703125" style="1" customWidth="1"/>
    <col min="13314" max="13314" width="27.7109375" style="1" customWidth="1"/>
    <col min="13315" max="13315" width="4.5703125" style="1" customWidth="1"/>
    <col min="13316" max="13316" width="4.7109375" style="1" customWidth="1"/>
    <col min="13317" max="13317" width="21.7109375" style="1" customWidth="1"/>
    <col min="13318" max="13319" width="6.7109375" style="1" customWidth="1"/>
    <col min="13320" max="13320" width="18.7109375" style="1" customWidth="1"/>
    <col min="13321" max="13321" width="8.7109375" style="1" customWidth="1"/>
    <col min="13322" max="13322" width="0" style="1" hidden="1" customWidth="1"/>
    <col min="13323" max="13568" width="9.140625" style="1"/>
    <col min="13569" max="13569" width="5.5703125" style="1" customWidth="1"/>
    <col min="13570" max="13570" width="27.7109375" style="1" customWidth="1"/>
    <col min="13571" max="13571" width="4.5703125" style="1" customWidth="1"/>
    <col min="13572" max="13572" width="4.7109375" style="1" customWidth="1"/>
    <col min="13573" max="13573" width="21.7109375" style="1" customWidth="1"/>
    <col min="13574" max="13575" width="6.7109375" style="1" customWidth="1"/>
    <col min="13576" max="13576" width="18.7109375" style="1" customWidth="1"/>
    <col min="13577" max="13577" width="8.7109375" style="1" customWidth="1"/>
    <col min="13578" max="13578" width="0" style="1" hidden="1" customWidth="1"/>
    <col min="13579" max="13824" width="9.140625" style="1"/>
    <col min="13825" max="13825" width="5.5703125" style="1" customWidth="1"/>
    <col min="13826" max="13826" width="27.7109375" style="1" customWidth="1"/>
    <col min="13827" max="13827" width="4.5703125" style="1" customWidth="1"/>
    <col min="13828" max="13828" width="4.7109375" style="1" customWidth="1"/>
    <col min="13829" max="13829" width="21.7109375" style="1" customWidth="1"/>
    <col min="13830" max="13831" width="6.7109375" style="1" customWidth="1"/>
    <col min="13832" max="13832" width="18.7109375" style="1" customWidth="1"/>
    <col min="13833" max="13833" width="8.7109375" style="1" customWidth="1"/>
    <col min="13834" max="13834" width="0" style="1" hidden="1" customWidth="1"/>
    <col min="13835" max="14080" width="9.140625" style="1"/>
    <col min="14081" max="14081" width="5.5703125" style="1" customWidth="1"/>
    <col min="14082" max="14082" width="27.7109375" style="1" customWidth="1"/>
    <col min="14083" max="14083" width="4.5703125" style="1" customWidth="1"/>
    <col min="14084" max="14084" width="4.7109375" style="1" customWidth="1"/>
    <col min="14085" max="14085" width="21.7109375" style="1" customWidth="1"/>
    <col min="14086" max="14087" width="6.7109375" style="1" customWidth="1"/>
    <col min="14088" max="14088" width="18.7109375" style="1" customWidth="1"/>
    <col min="14089" max="14089" width="8.7109375" style="1" customWidth="1"/>
    <col min="14090" max="14090" width="0" style="1" hidden="1" customWidth="1"/>
    <col min="14091" max="14336" width="9.140625" style="1"/>
    <col min="14337" max="14337" width="5.5703125" style="1" customWidth="1"/>
    <col min="14338" max="14338" width="27.7109375" style="1" customWidth="1"/>
    <col min="14339" max="14339" width="4.5703125" style="1" customWidth="1"/>
    <col min="14340" max="14340" width="4.7109375" style="1" customWidth="1"/>
    <col min="14341" max="14341" width="21.7109375" style="1" customWidth="1"/>
    <col min="14342" max="14343" width="6.7109375" style="1" customWidth="1"/>
    <col min="14344" max="14344" width="18.7109375" style="1" customWidth="1"/>
    <col min="14345" max="14345" width="8.7109375" style="1" customWidth="1"/>
    <col min="14346" max="14346" width="0" style="1" hidden="1" customWidth="1"/>
    <col min="14347" max="14592" width="9.140625" style="1"/>
    <col min="14593" max="14593" width="5.5703125" style="1" customWidth="1"/>
    <col min="14594" max="14594" width="27.7109375" style="1" customWidth="1"/>
    <col min="14595" max="14595" width="4.5703125" style="1" customWidth="1"/>
    <col min="14596" max="14596" width="4.7109375" style="1" customWidth="1"/>
    <col min="14597" max="14597" width="21.7109375" style="1" customWidth="1"/>
    <col min="14598" max="14599" width="6.7109375" style="1" customWidth="1"/>
    <col min="14600" max="14600" width="18.7109375" style="1" customWidth="1"/>
    <col min="14601" max="14601" width="8.7109375" style="1" customWidth="1"/>
    <col min="14602" max="14602" width="0" style="1" hidden="1" customWidth="1"/>
    <col min="14603" max="14848" width="9.140625" style="1"/>
    <col min="14849" max="14849" width="5.5703125" style="1" customWidth="1"/>
    <col min="14850" max="14850" width="27.7109375" style="1" customWidth="1"/>
    <col min="14851" max="14851" width="4.5703125" style="1" customWidth="1"/>
    <col min="14852" max="14852" width="4.7109375" style="1" customWidth="1"/>
    <col min="14853" max="14853" width="21.7109375" style="1" customWidth="1"/>
    <col min="14854" max="14855" width="6.7109375" style="1" customWidth="1"/>
    <col min="14856" max="14856" width="18.7109375" style="1" customWidth="1"/>
    <col min="14857" max="14857" width="8.7109375" style="1" customWidth="1"/>
    <col min="14858" max="14858" width="0" style="1" hidden="1" customWidth="1"/>
    <col min="14859" max="15104" width="9.140625" style="1"/>
    <col min="15105" max="15105" width="5.5703125" style="1" customWidth="1"/>
    <col min="15106" max="15106" width="27.7109375" style="1" customWidth="1"/>
    <col min="15107" max="15107" width="4.5703125" style="1" customWidth="1"/>
    <col min="15108" max="15108" width="4.7109375" style="1" customWidth="1"/>
    <col min="15109" max="15109" width="21.7109375" style="1" customWidth="1"/>
    <col min="15110" max="15111" width="6.7109375" style="1" customWidth="1"/>
    <col min="15112" max="15112" width="18.7109375" style="1" customWidth="1"/>
    <col min="15113" max="15113" width="8.7109375" style="1" customWidth="1"/>
    <col min="15114" max="15114" width="0" style="1" hidden="1" customWidth="1"/>
    <col min="15115" max="15360" width="9.140625" style="1"/>
    <col min="15361" max="15361" width="5.5703125" style="1" customWidth="1"/>
    <col min="15362" max="15362" width="27.7109375" style="1" customWidth="1"/>
    <col min="15363" max="15363" width="4.5703125" style="1" customWidth="1"/>
    <col min="15364" max="15364" width="4.7109375" style="1" customWidth="1"/>
    <col min="15365" max="15365" width="21.7109375" style="1" customWidth="1"/>
    <col min="15366" max="15367" width="6.7109375" style="1" customWidth="1"/>
    <col min="15368" max="15368" width="18.7109375" style="1" customWidth="1"/>
    <col min="15369" max="15369" width="8.7109375" style="1" customWidth="1"/>
    <col min="15370" max="15370" width="0" style="1" hidden="1" customWidth="1"/>
    <col min="15371" max="15616" width="9.140625" style="1"/>
    <col min="15617" max="15617" width="5.5703125" style="1" customWidth="1"/>
    <col min="15618" max="15618" width="27.7109375" style="1" customWidth="1"/>
    <col min="15619" max="15619" width="4.5703125" style="1" customWidth="1"/>
    <col min="15620" max="15620" width="4.7109375" style="1" customWidth="1"/>
    <col min="15621" max="15621" width="21.7109375" style="1" customWidth="1"/>
    <col min="15622" max="15623" width="6.7109375" style="1" customWidth="1"/>
    <col min="15624" max="15624" width="18.7109375" style="1" customWidth="1"/>
    <col min="15625" max="15625" width="8.7109375" style="1" customWidth="1"/>
    <col min="15626" max="15626" width="0" style="1" hidden="1" customWidth="1"/>
    <col min="15627" max="15872" width="9.140625" style="1"/>
    <col min="15873" max="15873" width="5.5703125" style="1" customWidth="1"/>
    <col min="15874" max="15874" width="27.7109375" style="1" customWidth="1"/>
    <col min="15875" max="15875" width="4.5703125" style="1" customWidth="1"/>
    <col min="15876" max="15876" width="4.7109375" style="1" customWidth="1"/>
    <col min="15877" max="15877" width="21.7109375" style="1" customWidth="1"/>
    <col min="15878" max="15879" width="6.7109375" style="1" customWidth="1"/>
    <col min="15880" max="15880" width="18.7109375" style="1" customWidth="1"/>
    <col min="15881" max="15881" width="8.7109375" style="1" customWidth="1"/>
    <col min="15882" max="15882" width="0" style="1" hidden="1" customWidth="1"/>
    <col min="15883" max="16128" width="9.140625" style="1"/>
    <col min="16129" max="16129" width="5.5703125" style="1" customWidth="1"/>
    <col min="16130" max="16130" width="27.7109375" style="1" customWidth="1"/>
    <col min="16131" max="16131" width="4.5703125" style="1" customWidth="1"/>
    <col min="16132" max="16132" width="4.7109375" style="1" customWidth="1"/>
    <col min="16133" max="16133" width="21.7109375" style="1" customWidth="1"/>
    <col min="16134" max="16135" width="6.7109375" style="1" customWidth="1"/>
    <col min="16136" max="16136" width="18.7109375" style="1" customWidth="1"/>
    <col min="16137" max="16137" width="8.7109375" style="1" customWidth="1"/>
    <col min="16138" max="16138" width="0" style="1" hidden="1" customWidth="1"/>
    <col min="16139" max="16384" width="9.140625" style="1"/>
  </cols>
  <sheetData>
    <row r="1" spans="1:10" ht="15.75">
      <c r="A1" s="69"/>
      <c r="F1" s="60" t="s">
        <v>38</v>
      </c>
    </row>
    <row r="2" spans="1:10" ht="15.75">
      <c r="A2"/>
      <c r="F2" s="60" t="s">
        <v>37</v>
      </c>
    </row>
    <row r="3" spans="1:10" ht="15.75">
      <c r="F3" s="68" t="s">
        <v>36</v>
      </c>
    </row>
    <row r="4" spans="1:10" ht="15.95" customHeight="1">
      <c r="F4" s="60"/>
    </row>
    <row r="5" spans="1:10" ht="18.75">
      <c r="F5" s="63" t="s">
        <v>35</v>
      </c>
    </row>
    <row r="6" spans="1:10" ht="18.75">
      <c r="F6" s="63" t="s">
        <v>67</v>
      </c>
    </row>
    <row r="7" spans="1:10" ht="15.95" customHeight="1">
      <c r="F7" s="65"/>
      <c r="J7" s="66"/>
    </row>
    <row r="8" spans="1:10" ht="18.75">
      <c r="A8" s="89"/>
      <c r="F8" s="67" t="s">
        <v>62</v>
      </c>
      <c r="J8" s="66"/>
    </row>
    <row r="9" spans="1:10">
      <c r="A9" s="55"/>
      <c r="B9" s="55"/>
      <c r="C9" s="55"/>
      <c r="D9" s="65"/>
      <c r="F9" s="57" t="s">
        <v>40</v>
      </c>
      <c r="H9" s="55"/>
      <c r="I9" s="55"/>
      <c r="J9" s="55"/>
    </row>
    <row r="10" spans="1:10" ht="18.75">
      <c r="A10" s="89"/>
      <c r="B10" s="63"/>
      <c r="C10" s="63"/>
      <c r="D10" s="53"/>
      <c r="E10" s="60"/>
      <c r="F10" s="64" t="s">
        <v>66</v>
      </c>
      <c r="G10" s="60"/>
      <c r="H10" s="62"/>
      <c r="I10" s="52"/>
      <c r="J10" s="51"/>
    </row>
    <row r="11" spans="1:10" ht="18.75">
      <c r="A11" s="89" t="s">
        <v>73</v>
      </c>
      <c r="B11" s="63"/>
      <c r="C11" s="63"/>
      <c r="D11" s="53"/>
      <c r="E11" s="60"/>
      <c r="F11" s="64"/>
      <c r="G11" s="60"/>
      <c r="H11" s="62"/>
      <c r="I11" s="52"/>
      <c r="J11" s="51"/>
    </row>
    <row r="12" spans="1:10" ht="14.25" customHeight="1">
      <c r="B12" s="63"/>
      <c r="C12" s="63"/>
      <c r="D12" s="53"/>
      <c r="E12" s="60"/>
      <c r="F12" s="63"/>
      <c r="G12" s="60"/>
      <c r="H12" s="62"/>
      <c r="I12" s="52"/>
      <c r="J12" s="51"/>
    </row>
    <row r="13" spans="1:10" ht="14.25" customHeight="1">
      <c r="B13" s="63"/>
      <c r="C13" s="63"/>
      <c r="D13" s="53"/>
      <c r="E13" s="60"/>
      <c r="F13" s="63"/>
      <c r="G13" s="60"/>
      <c r="H13" s="62"/>
      <c r="I13" s="52"/>
      <c r="J13" s="51"/>
    </row>
    <row r="14" spans="1:10" s="55" customFormat="1" ht="18" customHeight="1">
      <c r="A14" s="61"/>
      <c r="B14" s="61"/>
      <c r="C14" s="61"/>
      <c r="D14" s="60"/>
      <c r="E14" s="60"/>
      <c r="F14" s="94"/>
      <c r="G14" s="60"/>
      <c r="H14" s="59"/>
      <c r="I14" s="58"/>
      <c r="J14" s="93" t="s">
        <v>30</v>
      </c>
    </row>
    <row r="15" spans="1:10" ht="18" customHeight="1">
      <c r="A15" s="56"/>
      <c r="B15" s="56"/>
      <c r="C15" s="56"/>
      <c r="D15" s="57"/>
      <c r="E15" s="92"/>
      <c r="F15" s="56"/>
      <c r="I15" s="52" t="s">
        <v>29</v>
      </c>
      <c r="J15" s="91">
        <v>0.70833333333333337</v>
      </c>
    </row>
    <row r="16" spans="1:10" s="55" customFormat="1" ht="18" customHeight="1">
      <c r="A16" s="90" t="s">
        <v>28</v>
      </c>
      <c r="B16" s="54"/>
      <c r="C16" s="54"/>
      <c r="D16" s="53"/>
      <c r="E16" s="65"/>
      <c r="F16" s="89"/>
      <c r="G16" s="65"/>
      <c r="H16" s="1"/>
      <c r="I16" s="52" t="s">
        <v>27</v>
      </c>
      <c r="J16" s="60"/>
    </row>
    <row r="17" spans="1:12" ht="9.9499999999999993" customHeight="1" thickBot="1"/>
    <row r="18" spans="1:12" ht="15.75" thickBot="1">
      <c r="A18" s="48"/>
      <c r="B18" s="50" t="s">
        <v>26</v>
      </c>
      <c r="C18" s="88" t="s">
        <v>25</v>
      </c>
      <c r="D18" s="48" t="s">
        <v>24</v>
      </c>
      <c r="E18" s="48" t="s">
        <v>23</v>
      </c>
      <c r="F18" s="48" t="s">
        <v>22</v>
      </c>
      <c r="G18" s="48" t="s">
        <v>21</v>
      </c>
      <c r="H18" s="48" t="s">
        <v>20</v>
      </c>
      <c r="I18" s="48" t="s">
        <v>19</v>
      </c>
      <c r="J18" s="48" t="s">
        <v>18</v>
      </c>
    </row>
    <row r="19" spans="1:12">
      <c r="A19" s="45"/>
      <c r="B19" s="47" t="s">
        <v>17</v>
      </c>
      <c r="C19" s="47"/>
      <c r="D19" s="46"/>
      <c r="E19" s="47"/>
      <c r="F19" s="45"/>
      <c r="G19" s="47"/>
      <c r="H19" s="45"/>
      <c r="I19" s="45"/>
      <c r="J19" s="45"/>
    </row>
    <row r="20" spans="1:12">
      <c r="A20" s="76">
        <v>2</v>
      </c>
      <c r="B20" s="72"/>
      <c r="C20" s="72"/>
      <c r="D20" s="70"/>
      <c r="E20" s="70"/>
      <c r="F20" s="71"/>
      <c r="G20" s="70"/>
      <c r="H20" s="79"/>
      <c r="I20" s="79"/>
      <c r="J20" s="78"/>
      <c r="K20" s="77">
        <v>12</v>
      </c>
      <c r="L20" s="77"/>
    </row>
    <row r="21" spans="1:12">
      <c r="A21" s="76">
        <v>3</v>
      </c>
      <c r="B21" s="72" t="str">
        <f>VLOOKUP(K21,'[8]100сбД'!$A$18:$M$150,4,FALSE)</f>
        <v>КОЛЕСНИКОВА</v>
      </c>
      <c r="C21" s="72" t="str">
        <f>VLOOKUP(K21,'[8]100сбД'!$A$18:$M$150,5,FALSE)</f>
        <v>Екатерина</v>
      </c>
      <c r="D21" s="70" t="str">
        <f>VLOOKUP(K21,'[8]100сбД'!$A$18:$M$150,6,FALSE)</f>
        <v>09.04.01</v>
      </c>
      <c r="E21" s="70" t="str">
        <f>VLOOKUP(K21,'[8]100сбД'!$A$18:$M$150,7,FALSE)</f>
        <v>I</v>
      </c>
      <c r="F21" s="71" t="str">
        <f>VLOOKUP(K21,'[8]100сбД'!$A$18:$M$150,8,FALSE)</f>
        <v>Академия л/а-2</v>
      </c>
      <c r="G21" s="70">
        <f>VLOOKUP(K21,'[8]100сбД'!$A$18:$M$150,3,FALSE)</f>
        <v>445</v>
      </c>
      <c r="H21" s="79"/>
      <c r="I21" s="79"/>
      <c r="J21" s="78"/>
      <c r="K21" s="77">
        <v>13</v>
      </c>
      <c r="L21" s="77"/>
    </row>
    <row r="22" spans="1:12">
      <c r="A22" s="76">
        <v>4</v>
      </c>
      <c r="B22" s="72" t="str">
        <f>VLOOKUP(K22,'[8]100сбД'!$A$18:$M$150,4,FALSE)</f>
        <v xml:space="preserve">ИЛЬИНА </v>
      </c>
      <c r="C22" s="72" t="str">
        <f>VLOOKUP(K22,'[8]100сбД'!$A$18:$M$150,5,FALSE)</f>
        <v>Снежана</v>
      </c>
      <c r="D22" s="70" t="str">
        <f>VLOOKUP(K22,'[8]100сбД'!$A$18:$M$150,6,FALSE)</f>
        <v>10.02.02</v>
      </c>
      <c r="E22" s="70" t="str">
        <f>VLOOKUP(K22,'[8]100сбД'!$A$18:$M$150,7,FALSE)</f>
        <v>кмс</v>
      </c>
      <c r="F22" s="71" t="str">
        <f>VLOOKUP(K22,'[8]100сбД'!$A$18:$M$150,8,FALSE)</f>
        <v>Выборгская СДЮСШОР-1</v>
      </c>
      <c r="G22" s="70">
        <f>VLOOKUP(K22,'[8]100сбД'!$A$18:$M$150,3,FALSE)</f>
        <v>276</v>
      </c>
      <c r="H22" s="79"/>
      <c r="I22" s="79"/>
      <c r="J22" s="78"/>
      <c r="K22" s="77">
        <v>14</v>
      </c>
      <c r="L22" s="77"/>
    </row>
    <row r="23" spans="1:12">
      <c r="A23" s="76">
        <v>5</v>
      </c>
      <c r="B23" s="72" t="str">
        <f>VLOOKUP(K23,'[8]100сбД'!$A$18:$M$150,4,FALSE)</f>
        <v>ЕФИМЕНКО</v>
      </c>
      <c r="C23" s="72" t="str">
        <f>VLOOKUP(K23,'[8]100сбД'!$A$18:$M$150,5,FALSE)</f>
        <v>Екатерина</v>
      </c>
      <c r="D23" s="70" t="str">
        <f>VLOOKUP(K23,'[8]100сбД'!$A$18:$M$150,6,FALSE)</f>
        <v>11.03.01</v>
      </c>
      <c r="E23" s="70" t="str">
        <f>VLOOKUP(K23,'[8]100сбД'!$A$18:$M$150,7,FALSE)</f>
        <v>I</v>
      </c>
      <c r="F23" s="71" t="str">
        <f>VLOOKUP(K23,'[8]100сбД'!$A$18:$M$150,8,FALSE)</f>
        <v>Невская СДЮСШОР-1</v>
      </c>
      <c r="G23" s="70">
        <f>VLOOKUP(K23,'[8]100сбД'!$A$18:$M$150,3,FALSE)</f>
        <v>966</v>
      </c>
      <c r="H23" s="79"/>
      <c r="I23" s="79"/>
      <c r="J23" s="78"/>
      <c r="K23" s="77">
        <v>15</v>
      </c>
      <c r="L23" s="77"/>
    </row>
    <row r="24" spans="1:12">
      <c r="A24" s="76">
        <v>6</v>
      </c>
      <c r="B24" s="72" t="str">
        <f>VLOOKUP(K24,'[8]100сбД'!$A$18:$M$150,4,FALSE)</f>
        <v>АНИСИМОВА</v>
      </c>
      <c r="C24" s="72" t="str">
        <f>VLOOKUP(K24,'[8]100сбД'!$A$18:$M$150,5,FALSE)</f>
        <v>Ульяна</v>
      </c>
      <c r="D24" s="70" t="str">
        <f>VLOOKUP(K24,'[8]100сбД'!$A$18:$M$150,6,FALSE)</f>
        <v>10.10.00</v>
      </c>
      <c r="E24" s="70" t="str">
        <f>VLOOKUP(K24,'[8]100сбД'!$A$18:$M$150,7,FALSE)</f>
        <v>I</v>
      </c>
      <c r="F24" s="71" t="str">
        <f>VLOOKUP(K24,'[8]100сбД'!$A$18:$M$150,8,FALSE)</f>
        <v>Адмиралтейская СДЮСШОР-1</v>
      </c>
      <c r="G24" s="70">
        <f>VLOOKUP(K24,'[8]100сбД'!$A$18:$M$150,3,FALSE)</f>
        <v>593</v>
      </c>
      <c r="H24" s="79"/>
      <c r="I24" s="79"/>
      <c r="J24" s="78"/>
      <c r="K24" s="77">
        <v>16</v>
      </c>
      <c r="L24" s="77"/>
    </row>
    <row r="25" spans="1:12">
      <c r="A25" s="76">
        <v>7</v>
      </c>
      <c r="B25" s="72" t="str">
        <f>VLOOKUP(K25,'[8]100сбД'!$A$18:$M$150,4,FALSE)</f>
        <v>ФОМИНА</v>
      </c>
      <c r="C25" s="72" t="str">
        <f>VLOOKUP(K25,'[8]100сбД'!$A$18:$M$150,5,FALSE)</f>
        <v>Анастасия</v>
      </c>
      <c r="D25" s="70" t="str">
        <f>VLOOKUP(K25,'[8]100сбД'!$A$18:$M$150,6,FALSE)</f>
        <v>25.06.01</v>
      </c>
      <c r="E25" s="70" t="str">
        <f>VLOOKUP(K25,'[8]100сбД'!$A$18:$M$150,7,FALSE)</f>
        <v>III</v>
      </c>
      <c r="F25" s="71" t="str">
        <f>VLOOKUP(K25,'[8]100сбД'!$A$18:$M$150,8,FALSE)</f>
        <v xml:space="preserve">Пушкинская СДЮШОР </v>
      </c>
      <c r="G25" s="70">
        <f>VLOOKUP(K25,'[8]100сбД'!$A$18:$M$150,3,FALSE)</f>
        <v>755</v>
      </c>
      <c r="H25" s="79"/>
      <c r="I25" s="79"/>
      <c r="J25" s="78"/>
      <c r="K25" s="77">
        <v>17</v>
      </c>
      <c r="L25" s="77"/>
    </row>
    <row r="26" spans="1:12">
      <c r="A26" s="76"/>
      <c r="B26" s="87"/>
      <c r="C26" s="87"/>
      <c r="D26" s="86"/>
      <c r="E26" s="85"/>
      <c r="F26" s="84"/>
      <c r="G26" s="81"/>
      <c r="H26" s="79"/>
      <c r="I26" s="79"/>
      <c r="J26" s="78"/>
      <c r="K26" s="77"/>
      <c r="L26" s="77"/>
    </row>
    <row r="27" spans="1:12">
      <c r="A27" s="35"/>
      <c r="B27" s="83" t="s">
        <v>16</v>
      </c>
      <c r="C27" s="83"/>
      <c r="D27" s="81"/>
      <c r="E27" s="81"/>
      <c r="F27" s="82"/>
      <c r="G27" s="81"/>
      <c r="H27" s="79"/>
      <c r="I27" s="79"/>
      <c r="J27" s="80"/>
      <c r="K27" s="77"/>
      <c r="L27" s="77"/>
    </row>
    <row r="28" spans="1:12">
      <c r="A28" s="76">
        <v>2</v>
      </c>
      <c r="B28" s="72"/>
      <c r="C28" s="72"/>
      <c r="D28" s="70"/>
      <c r="E28" s="70"/>
      <c r="F28" s="71"/>
      <c r="G28" s="70"/>
      <c r="H28" s="79"/>
      <c r="I28" s="79"/>
      <c r="J28" s="78"/>
      <c r="K28" s="77">
        <v>22</v>
      </c>
      <c r="L28" s="77"/>
    </row>
    <row r="29" spans="1:12">
      <c r="A29" s="76">
        <v>3</v>
      </c>
      <c r="B29" s="72" t="str">
        <f>VLOOKUP(K29,'[8]100сбД'!$A$18:$M$150,4,FALSE)</f>
        <v>ЗАХАРОВА</v>
      </c>
      <c r="C29" s="72" t="str">
        <f>VLOOKUP(K29,'[8]100сбД'!$A$18:$M$150,5,FALSE)</f>
        <v>Наталия</v>
      </c>
      <c r="D29" s="70" t="str">
        <f>VLOOKUP(K29,'[8]100сбД'!$A$18:$M$150,6,FALSE)</f>
        <v>10.08.00</v>
      </c>
      <c r="E29" s="70" t="str">
        <f>VLOOKUP(K29,'[8]100сбД'!$A$18:$M$150,7,FALSE)</f>
        <v>II</v>
      </c>
      <c r="F29" s="71" t="str">
        <f>VLOOKUP(K29,'[8]100сбД'!$A$18:$M$150,8,FALSE)</f>
        <v>Выборгская СДЮСШОР-1</v>
      </c>
      <c r="G29" s="70">
        <f>VLOOKUP(K29,'[8]100сбД'!$A$18:$M$150,3,FALSE)</f>
        <v>208</v>
      </c>
      <c r="H29" s="79"/>
      <c r="I29" s="79"/>
      <c r="J29" s="78"/>
      <c r="K29" s="77">
        <v>23</v>
      </c>
    </row>
    <row r="30" spans="1:12" ht="15.75" customHeight="1">
      <c r="A30" s="76">
        <v>4</v>
      </c>
      <c r="B30" s="72" t="str">
        <f>VLOOKUP(K30,'[8]100сбД'!$A$18:$M$150,4,FALSE)</f>
        <v>ВОРОПАЕВА</v>
      </c>
      <c r="C30" s="72" t="str">
        <f>VLOOKUP(K30,'[8]100сбД'!$A$18:$M$150,5,FALSE)</f>
        <v>Ярослава</v>
      </c>
      <c r="D30" s="70" t="str">
        <f>VLOOKUP(K30,'[8]100сбД'!$A$18:$M$150,6,FALSE)</f>
        <v>07.02.01</v>
      </c>
      <c r="E30" s="70" t="str">
        <f>VLOOKUP(K30,'[8]100сбД'!$A$18:$M$150,7,FALSE)</f>
        <v>I</v>
      </c>
      <c r="F30" s="71" t="str">
        <f>VLOOKUP(K30,'[8]100сбД'!$A$18:$M$150,8,FALSE)</f>
        <v>Академия л/а-1</v>
      </c>
      <c r="G30" s="70">
        <f>VLOOKUP(K30,'[8]100сбД'!$A$18:$M$150,3,FALSE)</f>
        <v>408</v>
      </c>
      <c r="H30" s="79"/>
      <c r="I30" s="79"/>
      <c r="J30" s="78"/>
      <c r="K30" s="77">
        <v>24</v>
      </c>
    </row>
    <row r="31" spans="1:12" ht="15.75" customHeight="1">
      <c r="A31" s="76">
        <v>5</v>
      </c>
      <c r="B31" s="72" t="str">
        <f>VLOOKUP(K31,'[8]100сбД'!$A$18:$M$150,4,FALSE)</f>
        <v>ЧМУТОВА</v>
      </c>
      <c r="C31" s="72" t="str">
        <f>VLOOKUP(K31,'[8]100сбД'!$A$18:$M$150,5,FALSE)</f>
        <v>Екатерина</v>
      </c>
      <c r="D31" s="70" t="str">
        <f>VLOOKUP(K31,'[8]100сбД'!$A$18:$M$150,6,FALSE)</f>
        <v>15.08.00</v>
      </c>
      <c r="E31" s="70" t="str">
        <f>VLOOKUP(K31,'[8]100сбД'!$A$18:$M$150,7,FALSE)</f>
        <v>кмс</v>
      </c>
      <c r="F31" s="71" t="str">
        <f>VLOOKUP(K31,'[8]100сбД'!$A$18:$M$150,8,FALSE)</f>
        <v>Невская СДЮСШОР-2</v>
      </c>
      <c r="G31" s="70">
        <f>VLOOKUP(K31,'[8]100сбД'!$A$18:$M$150,3,FALSE)</f>
        <v>911</v>
      </c>
      <c r="H31" s="79"/>
      <c r="I31" s="79"/>
      <c r="J31" s="78"/>
      <c r="K31" s="77">
        <v>25</v>
      </c>
    </row>
    <row r="32" spans="1:12" ht="15.75" customHeight="1">
      <c r="A32" s="76">
        <v>6</v>
      </c>
      <c r="B32" s="72" t="str">
        <f>VLOOKUP(K32,'[8]100сбД'!$A$18:$M$150,4,FALSE)</f>
        <v>ПИЛИПЕНКО</v>
      </c>
      <c r="C32" s="72" t="str">
        <f>VLOOKUP(K32,'[8]100сбД'!$A$18:$M$150,5,FALSE)</f>
        <v>Полина</v>
      </c>
      <c r="D32" s="70" t="str">
        <f>VLOOKUP(K32,'[8]100сбД'!$A$18:$M$150,6,FALSE)</f>
        <v>29.12.00</v>
      </c>
      <c r="E32" s="70" t="str">
        <f>VLOOKUP(K32,'[8]100сбД'!$A$18:$M$150,7,FALSE)</f>
        <v>I</v>
      </c>
      <c r="F32" s="71" t="str">
        <f>VLOOKUP(K32,'[8]100сбД'!$A$18:$M$150,8,FALSE)</f>
        <v>ДЮСШ "Лидер"</v>
      </c>
      <c r="G32" s="70">
        <f>VLOOKUP(K32,'[8]100сбД'!$A$18:$M$150,3,FALSE)</f>
        <v>645</v>
      </c>
      <c r="H32" s="79"/>
      <c r="I32" s="79"/>
      <c r="J32" s="78"/>
      <c r="K32" s="77">
        <v>26</v>
      </c>
    </row>
    <row r="33" spans="1:11" ht="15.75" customHeight="1">
      <c r="A33" s="76">
        <v>7</v>
      </c>
      <c r="B33" s="72" t="str">
        <f>VLOOKUP(K33,'[8]100сбД'!$A$18:$M$150,4,FALSE)</f>
        <v>НОСОВЕЦ</v>
      </c>
      <c r="C33" s="72" t="str">
        <f>VLOOKUP(K33,'[8]100сбД'!$A$18:$M$150,5,FALSE)</f>
        <v>Екатерина</v>
      </c>
      <c r="D33" s="70" t="str">
        <f>VLOOKUP(K33,'[8]100сбД'!$A$18:$M$150,6,FALSE)</f>
        <v>12.02.00</v>
      </c>
      <c r="E33" s="70" t="str">
        <f>VLOOKUP(K33,'[8]100сбД'!$A$18:$M$150,7,FALSE)</f>
        <v>II</v>
      </c>
      <c r="F33" s="71" t="str">
        <f>VLOOKUP(K33,'[8]100сбД'!$A$18:$M$150,8,FALSE)</f>
        <v>Академия л/а-1</v>
      </c>
      <c r="G33" s="70">
        <f>VLOOKUP(K33,'[8]100сбД'!$A$18:$M$150,3,FALSE)</f>
        <v>418</v>
      </c>
      <c r="H33" s="79"/>
      <c r="I33" s="79"/>
      <c r="J33" s="78"/>
      <c r="K33" s="77">
        <v>27</v>
      </c>
    </row>
    <row r="34" spans="1:11">
      <c r="A34" s="76"/>
      <c r="B34" s="34"/>
      <c r="C34" s="34"/>
      <c r="D34" s="29"/>
      <c r="E34" s="17"/>
      <c r="F34" s="74"/>
      <c r="G34" s="17"/>
      <c r="H34" s="11"/>
      <c r="I34" s="11"/>
      <c r="J34" s="10"/>
    </row>
    <row r="35" spans="1:11">
      <c r="A35" s="76"/>
      <c r="B35" s="17" t="s">
        <v>15</v>
      </c>
      <c r="C35" s="34"/>
      <c r="D35" s="29"/>
      <c r="E35" s="17"/>
      <c r="F35" s="74"/>
      <c r="G35" s="17"/>
      <c r="H35" s="11"/>
      <c r="I35" s="11"/>
      <c r="J35" s="10"/>
    </row>
    <row r="36" spans="1:11">
      <c r="A36" s="73">
        <v>2</v>
      </c>
      <c r="B36" s="72"/>
      <c r="C36" s="72"/>
      <c r="D36" s="70"/>
      <c r="E36" s="70"/>
      <c r="F36" s="71"/>
      <c r="G36" s="70"/>
      <c r="H36" s="11"/>
      <c r="I36" s="11"/>
      <c r="J36" s="10"/>
      <c r="K36" s="1">
        <v>32</v>
      </c>
    </row>
    <row r="37" spans="1:11">
      <c r="A37" s="73">
        <v>3</v>
      </c>
      <c r="B37" s="72" t="str">
        <f>VLOOKUP(K37,'[8]100сбД'!$A$18:$M$150,4,FALSE)</f>
        <v>САЭАЛЕ</v>
      </c>
      <c r="C37" s="72" t="str">
        <f>VLOOKUP(K37,'[8]100сбД'!$A$18:$M$150,5,FALSE)</f>
        <v>Дарья</v>
      </c>
      <c r="D37" s="70" t="str">
        <f>VLOOKUP(K37,'[8]100сбД'!$A$18:$M$150,6,FALSE)</f>
        <v>01.02.00</v>
      </c>
      <c r="E37" s="70" t="str">
        <f>VLOOKUP(K37,'[8]100сбД'!$A$18:$M$150,7,FALSE)</f>
        <v>II</v>
      </c>
      <c r="F37" s="71" t="str">
        <f>VLOOKUP(K37,'[8]100сбД'!$A$18:$M$150,8,FALSE)</f>
        <v>Невская СДЮСШОР-2</v>
      </c>
      <c r="G37" s="70">
        <f>VLOOKUP(K37,'[8]100сбД'!$A$18:$M$150,3,FALSE)</f>
        <v>955</v>
      </c>
      <c r="H37" s="11"/>
      <c r="I37" s="11"/>
      <c r="J37" s="10"/>
      <c r="K37" s="1">
        <v>33</v>
      </c>
    </row>
    <row r="38" spans="1:11">
      <c r="A38" s="73">
        <v>4</v>
      </c>
      <c r="B38" s="72" t="str">
        <f>VLOOKUP(K38,'[8]100сбД'!$A$18:$M$150,4,FALSE)</f>
        <v xml:space="preserve">КОНАНЫХИНА </v>
      </c>
      <c r="C38" s="72" t="str">
        <f>VLOOKUP(K38,'[8]100сбД'!$A$18:$M$150,5,FALSE)</f>
        <v>Полина</v>
      </c>
      <c r="D38" s="70" t="str">
        <f>VLOOKUP(K38,'[8]100сбД'!$A$18:$M$150,6,FALSE)</f>
        <v>31.01.00</v>
      </c>
      <c r="E38" s="70" t="str">
        <f>VLOOKUP(K38,'[8]100сбД'!$A$18:$M$150,7,FALSE)</f>
        <v>II</v>
      </c>
      <c r="F38" s="71" t="str">
        <f>VLOOKUP(K38,'[8]100сбД'!$A$18:$M$150,8,FALSE)</f>
        <v>Красногвардейская ДЮСШ</v>
      </c>
      <c r="G38" s="70">
        <f>VLOOKUP(K38,'[8]100сбД'!$A$18:$M$150,3,FALSE)</f>
        <v>875</v>
      </c>
      <c r="H38" s="11"/>
      <c r="I38" s="11"/>
      <c r="J38" s="10"/>
      <c r="K38" s="1">
        <v>34</v>
      </c>
    </row>
    <row r="39" spans="1:11">
      <c r="A39" s="73">
        <v>5</v>
      </c>
      <c r="B39" s="72" t="str">
        <f>VLOOKUP(K39,'[8]100сбД'!$A$18:$M$150,4,FALSE)</f>
        <v>БОЙЦЕВА</v>
      </c>
      <c r="C39" s="72" t="str">
        <f>VLOOKUP(K39,'[8]100сбД'!$A$18:$M$150,5,FALSE)</f>
        <v>Полина</v>
      </c>
      <c r="D39" s="70" t="str">
        <f>VLOOKUP(K39,'[8]100сбД'!$A$18:$M$150,6,FALSE)</f>
        <v>21.06.01</v>
      </c>
      <c r="E39" s="70" t="str">
        <f>VLOOKUP(K39,'[8]100сбД'!$A$18:$M$150,7,FALSE)</f>
        <v>I</v>
      </c>
      <c r="F39" s="71" t="str">
        <f>VLOOKUP(K39,'[8]100сбД'!$A$18:$M$150,8,FALSE)</f>
        <v>Невская СДЮСШОР-1</v>
      </c>
      <c r="G39" s="70">
        <f>VLOOKUP(K39,'[8]100сбД'!$A$18:$M$150,3,FALSE)</f>
        <v>922</v>
      </c>
      <c r="H39" s="11"/>
      <c r="I39" s="11"/>
      <c r="J39" s="10"/>
      <c r="K39" s="1">
        <v>35</v>
      </c>
    </row>
    <row r="40" spans="1:11">
      <c r="A40" s="73">
        <v>6</v>
      </c>
      <c r="B40" s="72" t="str">
        <f>VLOOKUP(K40,'[8]100сбД'!$A$18:$M$150,4,FALSE)</f>
        <v>НАУМОВА</v>
      </c>
      <c r="C40" s="72" t="str">
        <f>VLOOKUP(K40,'[8]100сбД'!$A$18:$M$150,5,FALSE)</f>
        <v>Таисия</v>
      </c>
      <c r="D40" s="70" t="str">
        <f>VLOOKUP(K40,'[8]100сбД'!$A$18:$M$150,6,FALSE)</f>
        <v>12.10.01</v>
      </c>
      <c r="E40" s="70" t="str">
        <f>VLOOKUP(K40,'[8]100сбД'!$A$18:$M$150,7,FALSE)</f>
        <v>II</v>
      </c>
      <c r="F40" s="71" t="str">
        <f>VLOOKUP(K40,'[8]100сбД'!$A$18:$M$150,8,FALSE)</f>
        <v>Адмиралтейская СДЮСШОР-1</v>
      </c>
      <c r="G40" s="70">
        <f>VLOOKUP(K40,'[8]100сбД'!$A$18:$M$150,3,FALSE)</f>
        <v>523</v>
      </c>
      <c r="H40" s="11"/>
      <c r="I40" s="11"/>
      <c r="J40" s="10"/>
      <c r="K40" s="1">
        <v>36</v>
      </c>
    </row>
    <row r="41" spans="1:11">
      <c r="A41" s="73">
        <v>7</v>
      </c>
      <c r="B41" s="72" t="str">
        <f>VLOOKUP(K41,'[8]100сбД'!$A$18:$M$150,4,FALSE)</f>
        <v>БОЛОНОВА</v>
      </c>
      <c r="C41" s="72" t="str">
        <f>VLOOKUP(K41,'[8]100сбД'!$A$18:$M$150,5,FALSE)</f>
        <v>Полина</v>
      </c>
      <c r="D41" s="70" t="str">
        <f>VLOOKUP(K41,'[8]100сбД'!$A$18:$M$150,6,FALSE)</f>
        <v>05.06.01</v>
      </c>
      <c r="E41" s="70" t="str">
        <f>VLOOKUP(K41,'[8]100сбД'!$A$18:$M$150,7,FALSE)</f>
        <v>II</v>
      </c>
      <c r="F41" s="71" t="str">
        <f>VLOOKUP(K41,'[8]100сбД'!$A$18:$M$150,8,FALSE)</f>
        <v>Невская СДЮСШОР-2</v>
      </c>
      <c r="G41" s="70">
        <f>VLOOKUP(K41,'[8]100сбД'!$A$18:$M$150,3,FALSE)</f>
        <v>903</v>
      </c>
      <c r="H41" s="11"/>
      <c r="I41" s="11"/>
      <c r="J41" s="10"/>
      <c r="K41" s="1">
        <v>37</v>
      </c>
    </row>
    <row r="42" spans="1:11">
      <c r="A42" s="73"/>
      <c r="B42" s="34"/>
      <c r="C42" s="34"/>
      <c r="D42" s="29"/>
      <c r="E42" s="17"/>
      <c r="F42" s="74"/>
      <c r="G42" s="17"/>
      <c r="H42" s="11"/>
      <c r="I42" s="11"/>
      <c r="J42" s="10"/>
    </row>
    <row r="43" spans="1:11">
      <c r="A43" s="75"/>
      <c r="B43" s="17" t="s">
        <v>14</v>
      </c>
      <c r="C43" s="34"/>
      <c r="D43" s="29"/>
      <c r="E43" s="17"/>
      <c r="F43" s="74"/>
      <c r="G43" s="17"/>
      <c r="H43" s="11"/>
      <c r="I43" s="11"/>
      <c r="J43" s="10"/>
    </row>
    <row r="44" spans="1:11">
      <c r="A44" s="73">
        <v>2</v>
      </c>
      <c r="B44" s="72" t="str">
        <f>VLOOKUP(K44,'[8]100сбД'!$A$18:$M$150,4,FALSE)</f>
        <v xml:space="preserve">ЛЕТНИКОВА </v>
      </c>
      <c r="C44" s="72" t="str">
        <f>VLOOKUP(K44,'[8]100сбД'!$A$18:$M$150,5,FALSE)</f>
        <v>Анна</v>
      </c>
      <c r="D44" s="70" t="str">
        <f>VLOOKUP(K44,'[8]100сбД'!$A$18:$M$150,6,FALSE)</f>
        <v>26.07.01</v>
      </c>
      <c r="E44" s="70" t="str">
        <f>VLOOKUP(K44,'[8]100сбД'!$A$18:$M$150,7,FALSE)</f>
        <v>III</v>
      </c>
      <c r="F44" s="71" t="str">
        <f>VLOOKUP(K44,'[8]100сбД'!$A$18:$M$150,8,FALSE)</f>
        <v>Адмиралтейская СДЮСШОР-1</v>
      </c>
      <c r="G44" s="70">
        <f>VLOOKUP(K44,'[8]100сбД'!$A$18:$M$150,3,FALSE)</f>
        <v>572</v>
      </c>
      <c r="H44" s="11"/>
      <c r="I44" s="11"/>
      <c r="J44" s="10"/>
      <c r="K44" s="1">
        <v>42</v>
      </c>
    </row>
    <row r="45" spans="1:11">
      <c r="A45" s="73">
        <v>3</v>
      </c>
      <c r="B45" s="72" t="str">
        <f>VLOOKUP(K45,'[8]100сбД'!$A$18:$M$150,4,FALSE)</f>
        <v xml:space="preserve">ВАЙНШТЕЙН </v>
      </c>
      <c r="C45" s="72" t="str">
        <f>VLOOKUP(K45,'[8]100сбД'!$A$18:$M$150,5,FALSE)</f>
        <v>Екатерина</v>
      </c>
      <c r="D45" s="70" t="str">
        <f>VLOOKUP(K45,'[8]100сбД'!$A$18:$M$150,6,FALSE)</f>
        <v>06.10.01</v>
      </c>
      <c r="E45" s="70" t="str">
        <f>VLOOKUP(K45,'[8]100сбД'!$A$18:$M$150,7,FALSE)</f>
        <v>II</v>
      </c>
      <c r="F45" s="71" t="str">
        <f>VLOOKUP(K45,'[8]100сбД'!$A$18:$M$150,8,FALSE)</f>
        <v xml:space="preserve">Пушкинская СДЮШОР </v>
      </c>
      <c r="G45" s="70">
        <f>VLOOKUP(K45,'[8]100сбД'!$A$18:$M$150,3,FALSE)</f>
        <v>751</v>
      </c>
      <c r="H45" s="11"/>
      <c r="I45" s="11"/>
      <c r="J45" s="10"/>
      <c r="K45" s="1">
        <v>43</v>
      </c>
    </row>
    <row r="46" spans="1:11">
      <c r="A46" s="73">
        <v>4</v>
      </c>
      <c r="B46" s="72" t="str">
        <f>VLOOKUP(K46,'[8]100сбД'!$A$18:$M$150,4,FALSE)</f>
        <v>МЫШЕВА</v>
      </c>
      <c r="C46" s="72" t="str">
        <f>VLOOKUP(K46,'[8]100сбД'!$A$18:$M$150,5,FALSE)</f>
        <v>Ульяна</v>
      </c>
      <c r="D46" s="70" t="str">
        <f>VLOOKUP(K46,'[8]100сбД'!$A$18:$M$150,6,FALSE)</f>
        <v>23.02.00</v>
      </c>
      <c r="E46" s="70" t="str">
        <f>VLOOKUP(K46,'[8]100сбД'!$A$18:$M$150,7,FALSE)</f>
        <v>кмс</v>
      </c>
      <c r="F46" s="71" t="str">
        <f>VLOOKUP(K46,'[8]100сбД'!$A$18:$M$150,8,FALSE)</f>
        <v>Невская СДЮСШОР-1</v>
      </c>
      <c r="G46" s="70">
        <f>VLOOKUP(K46,'[8]100сбД'!$A$18:$M$150,3,FALSE)</f>
        <v>943</v>
      </c>
      <c r="H46" s="11"/>
      <c r="I46" s="11"/>
      <c r="J46" s="10"/>
      <c r="K46" s="1">
        <v>44</v>
      </c>
    </row>
    <row r="47" spans="1:11">
      <c r="A47" s="73">
        <v>5</v>
      </c>
      <c r="B47" s="72" t="str">
        <f>VLOOKUP(K47,'[8]100сбД'!$A$18:$M$150,4,FALSE)</f>
        <v>ПОНОМАРЕВА</v>
      </c>
      <c r="C47" s="72" t="str">
        <f>VLOOKUP(K47,'[8]100сбД'!$A$18:$M$150,5,FALSE)</f>
        <v>Мария</v>
      </c>
      <c r="D47" s="70" t="str">
        <f>VLOOKUP(K47,'[8]100сбД'!$A$18:$M$150,6,FALSE)</f>
        <v>31.03.00</v>
      </c>
      <c r="E47" s="70" t="str">
        <f>VLOOKUP(K47,'[8]100сбД'!$A$18:$M$150,7,FALSE)</f>
        <v>I</v>
      </c>
      <c r="F47" s="71" t="str">
        <f>VLOOKUP(K47,'[8]100сбД'!$A$18:$M$150,8,FALSE)</f>
        <v>Академия л/а-1</v>
      </c>
      <c r="G47" s="70">
        <f>VLOOKUP(K47,'[8]100сбД'!$A$18:$M$150,3,FALSE)</f>
        <v>100</v>
      </c>
      <c r="H47" s="11"/>
      <c r="I47" s="11"/>
      <c r="J47" s="10"/>
      <c r="K47" s="1">
        <v>45</v>
      </c>
    </row>
    <row r="48" spans="1:11">
      <c r="A48" s="73">
        <v>6</v>
      </c>
      <c r="B48" s="72" t="str">
        <f>VLOOKUP(K48,'[8]100сбД'!$A$18:$M$150,4,FALSE)</f>
        <v>СТЕПАНОВА</v>
      </c>
      <c r="C48" s="72" t="str">
        <f>VLOOKUP(K48,'[8]100сбД'!$A$18:$M$150,5,FALSE)</f>
        <v>Полина</v>
      </c>
      <c r="D48" s="70" t="str">
        <f>VLOOKUP(K48,'[8]100сбД'!$A$18:$M$150,6,FALSE)</f>
        <v>10.03.00</v>
      </c>
      <c r="E48" s="70" t="str">
        <f>VLOOKUP(K48,'[8]100сбД'!$A$18:$M$150,7,FALSE)</f>
        <v>I</v>
      </c>
      <c r="F48" s="71" t="str">
        <f>VLOOKUP(K48,'[8]100сбД'!$A$18:$M$150,8,FALSE)</f>
        <v>Адмиралтейская СДЮСШОР-1</v>
      </c>
      <c r="G48" s="70">
        <f>VLOOKUP(K48,'[8]100сбД'!$A$18:$M$150,3,FALSE)</f>
        <v>580</v>
      </c>
      <c r="H48" s="11"/>
      <c r="I48" s="11"/>
      <c r="J48" s="10"/>
      <c r="K48" s="1">
        <v>46</v>
      </c>
    </row>
    <row r="49" spans="1:11">
      <c r="A49" s="73">
        <v>7</v>
      </c>
      <c r="B49" s="72" t="str">
        <f>VLOOKUP(K49,'[8]100сбД'!$A$18:$M$150,4,FALSE)</f>
        <v>ПОБОЙКИНА</v>
      </c>
      <c r="C49" s="72" t="str">
        <f>VLOOKUP(K49,'[8]100сбД'!$A$18:$M$150,5,FALSE)</f>
        <v>Александра</v>
      </c>
      <c r="D49" s="70" t="str">
        <f>VLOOKUP(K49,'[8]100сбД'!$A$18:$M$150,6,FALSE)</f>
        <v>28.03.01</v>
      </c>
      <c r="E49" s="70" t="str">
        <f>VLOOKUP(K49,'[8]100сбД'!$A$18:$M$150,7,FALSE)</f>
        <v>I</v>
      </c>
      <c r="F49" s="71" t="str">
        <f>VLOOKUP(K49,'[8]100сбД'!$A$18:$M$150,8,FALSE)</f>
        <v>Невская СДЮСШОР-1</v>
      </c>
      <c r="G49" s="70">
        <f>VLOOKUP(K49,'[8]100сбД'!$A$18:$M$150,3,FALSE)</f>
        <v>995</v>
      </c>
      <c r="H49" s="11"/>
      <c r="I49" s="11"/>
      <c r="J49" s="10"/>
      <c r="K49" s="1">
        <v>47</v>
      </c>
    </row>
    <row r="50" spans="1:11">
      <c r="A50" s="76"/>
      <c r="B50" s="205"/>
      <c r="C50" s="205"/>
      <c r="D50" s="204"/>
      <c r="E50" s="203"/>
      <c r="F50" s="202"/>
      <c r="G50" s="201"/>
      <c r="H50" s="11"/>
      <c r="I50" s="11"/>
      <c r="J50" s="10"/>
    </row>
    <row r="51" spans="1:11">
      <c r="A51" s="76"/>
      <c r="B51" s="201"/>
      <c r="C51" s="205"/>
      <c r="D51" s="204"/>
      <c r="E51" s="203"/>
      <c r="F51" s="202"/>
      <c r="G51" s="201"/>
      <c r="H51" s="11"/>
      <c r="I51" s="11"/>
      <c r="J51" s="10"/>
    </row>
    <row r="52" spans="1:11">
      <c r="A52" s="76"/>
      <c r="B52" s="72"/>
      <c r="C52" s="72"/>
      <c r="D52" s="70"/>
      <c r="E52" s="70"/>
      <c r="F52" s="71"/>
      <c r="G52" s="13"/>
      <c r="H52" s="11"/>
      <c r="I52" s="11"/>
      <c r="J52" s="10"/>
    </row>
    <row r="53" spans="1:11">
      <c r="A53" s="11"/>
      <c r="B53" s="26" t="s">
        <v>6</v>
      </c>
      <c r="C53" s="25"/>
      <c r="D53" s="24"/>
      <c r="E53" s="23"/>
      <c r="F53" s="22"/>
      <c r="G53" s="13" t="s">
        <v>5</v>
      </c>
      <c r="H53" s="11"/>
      <c r="I53" s="21"/>
      <c r="J53" s="11"/>
    </row>
    <row r="54" spans="1:11">
      <c r="A54" s="11"/>
      <c r="B54" s="16" t="s">
        <v>4</v>
      </c>
      <c r="C54" s="16"/>
      <c r="D54" s="20"/>
      <c r="E54" s="19"/>
      <c r="F54" s="18"/>
      <c r="G54" s="13"/>
      <c r="H54" s="42"/>
      <c r="I54" s="12"/>
      <c r="J54" s="11"/>
    </row>
    <row r="55" spans="1:11">
      <c r="A55" s="11"/>
      <c r="B55" s="16" t="s">
        <v>3</v>
      </c>
      <c r="C55" s="16"/>
      <c r="D55" s="15"/>
      <c r="E55" s="15"/>
      <c r="F55" s="14"/>
      <c r="G55" s="13" t="s">
        <v>2</v>
      </c>
      <c r="H55" s="42"/>
      <c r="I55" s="12"/>
      <c r="J55" s="11"/>
    </row>
    <row r="56" spans="1:11">
      <c r="A56" s="11"/>
      <c r="B56" s="16" t="s">
        <v>1</v>
      </c>
      <c r="C56" s="16"/>
      <c r="D56" s="15"/>
      <c r="E56" s="15"/>
      <c r="F56" s="14"/>
      <c r="G56" s="13" t="s">
        <v>0</v>
      </c>
      <c r="H56" s="42"/>
      <c r="I56" s="12"/>
      <c r="J56" s="11"/>
    </row>
  </sheetData>
  <printOptions horizontalCentered="1"/>
  <pageMargins left="0.39370078740157483" right="0" top="0.59055118110236227" bottom="0.39370078740157483" header="0" footer="0"/>
  <pageSetup paperSize="9" scale="90" orientation="portrait" r:id="rId1"/>
  <headerFooter>
    <oddHeader>&amp;R&amp;A</oddHeader>
    <oddFooter>&amp;C&amp;P</oddFooter>
  </headerFooter>
  <drawing r:id="rId2"/>
  <legacyDrawing r:id="rId3"/>
  <oleObjects>
    <oleObject progId="Word.Document.12" shapeId="21505" r:id="rId4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K114"/>
  <sheetViews>
    <sheetView tabSelected="1" topLeftCell="A67" zoomScaleNormal="100" workbookViewId="0">
      <selection activeCell="P80" sqref="P80"/>
    </sheetView>
  </sheetViews>
  <sheetFormatPr defaultRowHeight="15"/>
  <cols>
    <col min="1" max="1" width="5.5703125" style="1" customWidth="1"/>
    <col min="2" max="2" width="18.7109375" style="1" customWidth="1"/>
    <col min="3" max="3" width="12.7109375" style="1" customWidth="1"/>
    <col min="4" max="4" width="7.7109375" style="2" customWidth="1"/>
    <col min="5" max="5" width="4.7109375" style="2" customWidth="1"/>
    <col min="6" max="6" width="20.7109375" style="1" customWidth="1"/>
    <col min="7" max="8" width="5.7109375" style="1" customWidth="1"/>
    <col min="9" max="9" width="15.7109375" style="1" customWidth="1"/>
    <col min="10" max="10" width="8.7109375" style="1" customWidth="1"/>
    <col min="11" max="11" width="0" style="1" hidden="1" customWidth="1"/>
    <col min="12" max="16384" width="9.140625" style="1"/>
  </cols>
  <sheetData>
    <row r="1" spans="1:10" ht="15.75">
      <c r="A1" s="69"/>
      <c r="F1" s="60" t="s">
        <v>38</v>
      </c>
    </row>
    <row r="2" spans="1:10" ht="15.75">
      <c r="A2"/>
      <c r="F2" s="60" t="s">
        <v>37</v>
      </c>
    </row>
    <row r="3" spans="1:10" ht="15.75">
      <c r="F3" s="68" t="s">
        <v>36</v>
      </c>
    </row>
    <row r="4" spans="1:10" ht="15.75">
      <c r="F4" s="60"/>
    </row>
    <row r="5" spans="1:10" ht="18.75">
      <c r="F5" s="63" t="s">
        <v>35</v>
      </c>
    </row>
    <row r="6" spans="1:10" ht="18.75">
      <c r="F6" s="63" t="s">
        <v>67</v>
      </c>
    </row>
    <row r="7" spans="1:10" ht="13.5" customHeight="1">
      <c r="F7" s="65"/>
      <c r="J7" s="66"/>
    </row>
    <row r="8" spans="1:10" ht="18.75">
      <c r="F8" s="67" t="s">
        <v>33</v>
      </c>
      <c r="J8" s="66"/>
    </row>
    <row r="9" spans="1:10">
      <c r="A9" s="55"/>
      <c r="B9" s="55"/>
      <c r="C9" s="55"/>
      <c r="D9" s="65"/>
      <c r="E9" s="65"/>
      <c r="F9" s="57" t="s">
        <v>32</v>
      </c>
      <c r="G9" s="55"/>
      <c r="H9" s="55"/>
      <c r="I9" s="55"/>
      <c r="J9" s="55"/>
    </row>
    <row r="10" spans="1:10" ht="18.75">
      <c r="B10" s="63"/>
      <c r="C10" s="63"/>
      <c r="D10" s="53"/>
      <c r="E10" s="53"/>
      <c r="F10" s="64" t="s">
        <v>66</v>
      </c>
      <c r="G10" s="62"/>
      <c r="H10" s="62"/>
      <c r="I10" s="52"/>
      <c r="J10" s="51"/>
    </row>
    <row r="11" spans="1:10" ht="12.75" customHeight="1">
      <c r="B11" s="63"/>
      <c r="C11" s="63"/>
      <c r="D11" s="53"/>
      <c r="E11" s="53"/>
      <c r="F11" s="63"/>
      <c r="G11" s="62"/>
      <c r="H11" s="62"/>
      <c r="I11" s="52"/>
      <c r="J11" s="51"/>
    </row>
    <row r="12" spans="1:10" ht="18.75">
      <c r="B12" s="63"/>
      <c r="C12" s="63"/>
      <c r="D12" s="53"/>
      <c r="E12" s="53"/>
      <c r="F12" s="63"/>
      <c r="G12" s="62"/>
      <c r="H12" s="62"/>
      <c r="I12" s="52"/>
      <c r="J12" s="51"/>
    </row>
    <row r="13" spans="1:10" ht="18.75">
      <c r="B13" s="63"/>
      <c r="C13" s="63"/>
      <c r="D13" s="53"/>
      <c r="E13" s="53"/>
      <c r="F13" s="63"/>
      <c r="G13" s="62"/>
      <c r="H13" s="62"/>
      <c r="I13" s="52"/>
      <c r="J13" s="51"/>
    </row>
    <row r="14" spans="1:10" ht="20.25" customHeight="1">
      <c r="A14" s="61"/>
      <c r="B14" s="61"/>
      <c r="C14" s="61"/>
      <c r="D14" s="60"/>
      <c r="E14" s="60"/>
      <c r="F14" s="59"/>
      <c r="G14" s="59"/>
      <c r="H14" s="59"/>
      <c r="I14" s="58"/>
      <c r="J14" s="93" t="s">
        <v>30</v>
      </c>
    </row>
    <row r="15" spans="1:10" s="55" customFormat="1" ht="19.5" customHeight="1">
      <c r="A15" s="56"/>
      <c r="B15" s="56"/>
      <c r="C15" s="56"/>
      <c r="D15" s="57"/>
      <c r="E15" s="57"/>
      <c r="F15" s="56"/>
      <c r="G15" s="1"/>
      <c r="H15" s="1"/>
      <c r="I15" s="52" t="s">
        <v>29</v>
      </c>
      <c r="J15" s="91">
        <v>0.75</v>
      </c>
    </row>
    <row r="16" spans="1:10" ht="18" customHeight="1">
      <c r="A16" s="54" t="s">
        <v>28</v>
      </c>
      <c r="B16" s="54"/>
      <c r="C16" s="54"/>
      <c r="D16" s="53"/>
      <c r="I16" s="52" t="s">
        <v>27</v>
      </c>
      <c r="J16" s="51"/>
    </row>
    <row r="17" spans="1:11" ht="9.9499999999999993" customHeight="1" thickBot="1"/>
    <row r="18" spans="1:11" ht="15.75" thickBot="1">
      <c r="A18" s="48"/>
      <c r="B18" s="50" t="s">
        <v>26</v>
      </c>
      <c r="C18" s="49" t="s">
        <v>25</v>
      </c>
      <c r="D18" s="48" t="s">
        <v>24</v>
      </c>
      <c r="E18" s="48" t="s">
        <v>23</v>
      </c>
      <c r="F18" s="48" t="s">
        <v>22</v>
      </c>
      <c r="G18" s="48" t="s">
        <v>21</v>
      </c>
      <c r="H18" s="48" t="s">
        <v>20</v>
      </c>
      <c r="I18" s="48" t="s">
        <v>19</v>
      </c>
      <c r="J18" s="48" t="s">
        <v>18</v>
      </c>
    </row>
    <row r="19" spans="1:11">
      <c r="A19" s="45"/>
      <c r="B19" s="47" t="s">
        <v>17</v>
      </c>
      <c r="C19" s="47"/>
      <c r="D19" s="46"/>
      <c r="E19" s="46"/>
      <c r="F19" s="45"/>
      <c r="G19" s="45"/>
      <c r="H19" s="45"/>
      <c r="I19" s="45"/>
      <c r="J19" s="45"/>
    </row>
    <row r="20" spans="1:11">
      <c r="A20" s="17">
        <v>1</v>
      </c>
      <c r="B20" s="26" t="str">
        <f>VLOOKUP($K20,'[8]400Д'!$A$18:$M$150,3,FALSE)</f>
        <v xml:space="preserve">КЛИМОВА </v>
      </c>
      <c r="C20" s="26" t="str">
        <f>VLOOKUP($K20,'[8]400Д'!$A$18:$M$150,4,FALSE)</f>
        <v>Ульяна</v>
      </c>
      <c r="D20" s="27" t="str">
        <f>VLOOKUP($K20,'[8]400Д'!$A$18:$M$150,5,FALSE)</f>
        <v>08.07.00</v>
      </c>
      <c r="E20" s="27" t="str">
        <f>VLOOKUP($K20,'[8]400Д'!$A$18:$M$150,6,FALSE)</f>
        <v>III</v>
      </c>
      <c r="F20" s="28" t="str">
        <f>VLOOKUP($K20,'[8]400Д'!$A$18:$M$150,7,FALSE)</f>
        <v>Кировская СДЮСШОР</v>
      </c>
      <c r="G20" s="27">
        <f>VLOOKUP($K20,'[8]400Д'!$A$18:$M$150,2,FALSE)</f>
        <v>742</v>
      </c>
      <c r="H20" s="11"/>
      <c r="I20" s="42"/>
      <c r="J20" s="42"/>
      <c r="K20" s="1">
        <v>11</v>
      </c>
    </row>
    <row r="21" spans="1:11">
      <c r="A21" s="17">
        <v>2</v>
      </c>
      <c r="B21" s="26" t="str">
        <f>VLOOKUP($K21,'[8]400Д'!$A$18:$M$150,3,FALSE)</f>
        <v>БЕЖЕНЦЕВА</v>
      </c>
      <c r="C21" s="26" t="str">
        <f>VLOOKUP($K21,'[8]400Д'!$A$18:$M$150,4,FALSE)</f>
        <v>Анастасия</v>
      </c>
      <c r="D21" s="27" t="str">
        <f>VLOOKUP($K21,'[8]400Д'!$A$18:$M$150,5,FALSE)</f>
        <v>16.04.00</v>
      </c>
      <c r="E21" s="27" t="str">
        <f>VLOOKUP($K21,'[8]400Д'!$A$18:$M$150,6,FALSE)</f>
        <v>I</v>
      </c>
      <c r="F21" s="28" t="str">
        <f>VLOOKUP($K21,'[8]400Д'!$A$18:$M$150,7,FALSE)</f>
        <v>ДЮСШ Манеж</v>
      </c>
      <c r="G21" s="27">
        <f>VLOOKUP($K21,'[8]400Д'!$A$18:$M$150,2,FALSE)</f>
        <v>655</v>
      </c>
      <c r="H21" s="11"/>
      <c r="I21" s="42"/>
      <c r="J21" s="42"/>
      <c r="K21" s="1">
        <v>12</v>
      </c>
    </row>
    <row r="22" spans="1:11">
      <c r="A22" s="17">
        <v>3</v>
      </c>
      <c r="B22" s="26" t="str">
        <f>VLOOKUP($K22,'[8]400Д'!$A$18:$M$150,3,FALSE)</f>
        <v>САМОХИНА</v>
      </c>
      <c r="C22" s="26" t="str">
        <f>VLOOKUP($K22,'[8]400Д'!$A$18:$M$150,4,FALSE)</f>
        <v>Софья</v>
      </c>
      <c r="D22" s="27" t="str">
        <f>VLOOKUP($K22,'[8]400Д'!$A$18:$M$150,5,FALSE)</f>
        <v>20.06.01</v>
      </c>
      <c r="E22" s="27" t="str">
        <f>VLOOKUP($K22,'[8]400Д'!$A$18:$M$150,6,FALSE)</f>
        <v>I</v>
      </c>
      <c r="F22" s="28" t="str">
        <f>VLOOKUP($K22,'[8]400Д'!$A$18:$M$150,7,FALSE)</f>
        <v>Академия л/а-1</v>
      </c>
      <c r="G22" s="27">
        <f>VLOOKUP($K22,'[8]400Д'!$A$18:$M$150,2,FALSE)</f>
        <v>367</v>
      </c>
      <c r="H22" s="11"/>
      <c r="I22" s="42"/>
      <c r="J22" s="42"/>
      <c r="K22" s="1">
        <v>13</v>
      </c>
    </row>
    <row r="23" spans="1:11">
      <c r="A23" s="35">
        <v>4</v>
      </c>
      <c r="B23" s="26" t="str">
        <f>VLOOKUP($K23,'[8]400Д'!$A$18:$M$150,3,FALSE)</f>
        <v>ВИКТОРОВА</v>
      </c>
      <c r="C23" s="26" t="str">
        <f>VLOOKUP($K23,'[8]400Д'!$A$18:$M$150,4,FALSE)</f>
        <v>Ольга</v>
      </c>
      <c r="D23" s="27" t="str">
        <f>VLOOKUP($K23,'[8]400Д'!$A$18:$M$150,5,FALSE)</f>
        <v>04.05.00</v>
      </c>
      <c r="E23" s="27" t="str">
        <f>VLOOKUP($K23,'[8]400Д'!$A$18:$M$150,6,FALSE)</f>
        <v>кмс</v>
      </c>
      <c r="F23" s="28" t="str">
        <f>VLOOKUP($K23,'[8]400Д'!$A$18:$M$150,7,FALSE)</f>
        <v>Выборгская СДЮСШОР-1</v>
      </c>
      <c r="G23" s="27">
        <f>VLOOKUP($K23,'[8]400Д'!$A$18:$M$150,2,FALSE)</f>
        <v>211</v>
      </c>
      <c r="H23" s="11"/>
      <c r="I23" s="42"/>
      <c r="J23" s="42"/>
      <c r="K23" s="1">
        <v>14</v>
      </c>
    </row>
    <row r="24" spans="1:11">
      <c r="A24" s="35">
        <v>5</v>
      </c>
      <c r="B24" s="26" t="str">
        <f>VLOOKUP($K24,'[8]400Д'!$A$18:$M$150,3,FALSE)</f>
        <v>ТИШКИНА</v>
      </c>
      <c r="C24" s="26" t="str">
        <f>VLOOKUP($K24,'[8]400Д'!$A$18:$M$150,4,FALSE)</f>
        <v>Анастасия</v>
      </c>
      <c r="D24" s="27" t="str">
        <f>VLOOKUP($K24,'[8]400Д'!$A$18:$M$150,5,FALSE)</f>
        <v>28.04.00</v>
      </c>
      <c r="E24" s="27" t="str">
        <f>VLOOKUP($K24,'[8]400Д'!$A$18:$M$150,6,FALSE)</f>
        <v>I</v>
      </c>
      <c r="F24" s="28" t="str">
        <f>VLOOKUP($K24,'[8]400Д'!$A$18:$M$150,7,FALSE)</f>
        <v>Московская СДЮСШОР-1</v>
      </c>
      <c r="G24" s="27">
        <f>VLOOKUP($K24,'[8]400Д'!$A$18:$M$150,2,FALSE)</f>
        <v>150</v>
      </c>
      <c r="H24" s="11"/>
      <c r="I24" s="42"/>
      <c r="J24" s="42"/>
      <c r="K24" s="1">
        <v>15</v>
      </c>
    </row>
    <row r="25" spans="1:11">
      <c r="A25" s="35">
        <v>6</v>
      </c>
      <c r="B25" s="26" t="str">
        <f>VLOOKUP($K25,'[8]400Д'!$A$18:$M$150,3,FALSE)</f>
        <v>СЕРЕБРЯКОВА</v>
      </c>
      <c r="C25" s="26" t="str">
        <f>VLOOKUP($K25,'[8]400Д'!$A$18:$M$150,4,FALSE)</f>
        <v>Елизавета</v>
      </c>
      <c r="D25" s="27" t="str">
        <f>VLOOKUP($K25,'[8]400Д'!$A$18:$M$150,5,FALSE)</f>
        <v>02.05.00</v>
      </c>
      <c r="E25" s="27" t="str">
        <f>VLOOKUP($K25,'[8]400Д'!$A$18:$M$150,6,FALSE)</f>
        <v>I</v>
      </c>
      <c r="F25" s="28" t="str">
        <f>VLOOKUP($K25,'[8]400Д'!$A$18:$M$150,7,FALSE)</f>
        <v>Академия л/а-2</v>
      </c>
      <c r="G25" s="27">
        <f>VLOOKUP($K25,'[8]400Д'!$A$18:$M$150,2,FALSE)</f>
        <v>416</v>
      </c>
      <c r="H25" s="11"/>
      <c r="I25" s="42"/>
      <c r="J25" s="42"/>
      <c r="K25" s="1">
        <v>16</v>
      </c>
    </row>
    <row r="26" spans="1:11">
      <c r="A26" s="17"/>
      <c r="B26" s="34"/>
      <c r="C26" s="34"/>
      <c r="D26" s="33"/>
      <c r="E26" s="44"/>
      <c r="F26" s="28"/>
      <c r="G26" s="27"/>
      <c r="H26" s="11"/>
      <c r="I26" s="42"/>
      <c r="J26" s="42"/>
    </row>
    <row r="27" spans="1:11">
      <c r="A27" s="11"/>
      <c r="B27" s="39" t="s">
        <v>16</v>
      </c>
      <c r="C27" s="39"/>
      <c r="D27" s="35"/>
      <c r="E27" s="35"/>
      <c r="F27" s="28"/>
      <c r="G27" s="43"/>
      <c r="H27" s="11"/>
      <c r="I27" s="42"/>
      <c r="J27" s="42"/>
    </row>
    <row r="28" spans="1:11">
      <c r="A28" s="17">
        <v>1</v>
      </c>
      <c r="B28" s="26" t="str">
        <f>VLOOKUP($K28,'[8]400Д'!$A$18:$M$150,3,FALSE)</f>
        <v xml:space="preserve">БУЗЫЛЕВА </v>
      </c>
      <c r="C28" s="26" t="str">
        <f>VLOOKUP($K28,'[8]400Д'!$A$18:$M$150,4,FALSE)</f>
        <v>Милена</v>
      </c>
      <c r="D28" s="27" t="str">
        <f>VLOOKUP($K28,'[8]400Д'!$A$18:$M$150,5,FALSE)</f>
        <v>29.06.01</v>
      </c>
      <c r="E28" s="27" t="str">
        <f>VLOOKUP($K28,'[8]400Д'!$A$18:$M$150,6,FALSE)</f>
        <v>1юн</v>
      </c>
      <c r="F28" s="28" t="str">
        <f>VLOOKUP($K28,'[8]400Д'!$A$18:$M$150,7,FALSE)</f>
        <v>ЦФКСиЗ Московского р-на</v>
      </c>
      <c r="G28" s="27">
        <f>VLOOKUP($K28,'[8]400Д'!$A$18:$M$150,2,FALSE)</f>
        <v>492</v>
      </c>
      <c r="H28" s="11"/>
      <c r="I28" s="42"/>
      <c r="J28" s="42"/>
      <c r="K28" s="1">
        <v>21</v>
      </c>
    </row>
    <row r="29" spans="1:11">
      <c r="A29" s="17">
        <v>2</v>
      </c>
      <c r="B29" s="26" t="str">
        <f>VLOOKUP($K29,'[8]400Д'!$A$18:$M$150,3,FALSE)</f>
        <v>ШЕПЕЛЕВА</v>
      </c>
      <c r="C29" s="26" t="str">
        <f>VLOOKUP($K29,'[8]400Д'!$A$18:$M$150,4,FALSE)</f>
        <v>София</v>
      </c>
      <c r="D29" s="27" t="str">
        <f>VLOOKUP($K29,'[8]400Д'!$A$18:$M$150,5,FALSE)</f>
        <v>27.01.01</v>
      </c>
      <c r="E29" s="27" t="str">
        <f>VLOOKUP($K29,'[8]400Д'!$A$18:$M$150,6,FALSE)</f>
        <v>I</v>
      </c>
      <c r="F29" s="28" t="str">
        <f>VLOOKUP($K29,'[8]400Д'!$A$18:$M$150,7,FALSE)</f>
        <v>Московская СДЮСШОР-1</v>
      </c>
      <c r="G29" s="27">
        <f>VLOOKUP($K29,'[8]400Д'!$A$18:$M$150,2,FALSE)</f>
        <v>151</v>
      </c>
      <c r="H29" s="11"/>
      <c r="I29" s="42"/>
      <c r="J29" s="42"/>
      <c r="K29" s="1">
        <v>22</v>
      </c>
    </row>
    <row r="30" spans="1:11">
      <c r="A30" s="17">
        <v>3</v>
      </c>
      <c r="B30" s="26" t="str">
        <f>VLOOKUP($K30,'[8]400Д'!$A$18:$M$150,3,FALSE)</f>
        <v>ПОТАПОВА</v>
      </c>
      <c r="C30" s="26" t="str">
        <f>VLOOKUP($K30,'[8]400Д'!$A$18:$M$150,4,FALSE)</f>
        <v>Яна</v>
      </c>
      <c r="D30" s="27" t="str">
        <f>VLOOKUP($K30,'[8]400Д'!$A$18:$M$150,5,FALSE)</f>
        <v>18.02.00</v>
      </c>
      <c r="E30" s="27" t="str">
        <f>VLOOKUP($K30,'[8]400Д'!$A$18:$M$150,6,FALSE)</f>
        <v>I</v>
      </c>
      <c r="F30" s="28" t="str">
        <f>VLOOKUP($K30,'[8]400Д'!$A$18:$M$150,7,FALSE)</f>
        <v>Выборгская СДЮСШОР-1</v>
      </c>
      <c r="G30" s="27">
        <f>VLOOKUP($K30,'[8]400Д'!$A$18:$M$150,2,FALSE)</f>
        <v>200</v>
      </c>
      <c r="H30" s="11"/>
      <c r="I30" s="42"/>
      <c r="J30" s="42"/>
      <c r="K30" s="1">
        <v>23</v>
      </c>
    </row>
    <row r="31" spans="1:11">
      <c r="A31" s="17">
        <v>4</v>
      </c>
      <c r="B31" s="26" t="str">
        <f>VLOOKUP($K31,'[8]400Д'!$A$18:$M$150,3,FALSE)</f>
        <v>ПИНЧУК</v>
      </c>
      <c r="C31" s="26" t="str">
        <f>VLOOKUP($K31,'[8]400Д'!$A$18:$M$150,4,FALSE)</f>
        <v>Нина</v>
      </c>
      <c r="D31" s="27" t="str">
        <f>VLOOKUP($K31,'[8]400Д'!$A$18:$M$150,5,FALSE)</f>
        <v>08.09.00</v>
      </c>
      <c r="E31" s="27" t="str">
        <f>VLOOKUP($K31,'[8]400Д'!$A$18:$M$150,6,FALSE)</f>
        <v>I</v>
      </c>
      <c r="F31" s="28" t="str">
        <f>VLOOKUP($K31,'[8]400Д'!$A$18:$M$150,7,FALSE)</f>
        <v>Московская СДЮСШОР-1</v>
      </c>
      <c r="G31" s="27">
        <f>VLOOKUP($K31,'[8]400Д'!$A$18:$M$150,2,FALSE)</f>
        <v>154</v>
      </c>
      <c r="H31" s="11"/>
      <c r="I31" s="42"/>
      <c r="J31" s="42"/>
      <c r="K31" s="1">
        <v>24</v>
      </c>
    </row>
    <row r="32" spans="1:11">
      <c r="A32" s="17">
        <v>5</v>
      </c>
      <c r="B32" s="26" t="str">
        <f>VLOOKUP($K32,'[8]400Д'!$A$18:$M$150,3,FALSE)</f>
        <v xml:space="preserve">НЕКРАСОВА </v>
      </c>
      <c r="C32" s="26" t="str">
        <f>VLOOKUP($K32,'[8]400Д'!$A$18:$M$150,4,FALSE)</f>
        <v>Дарья</v>
      </c>
      <c r="D32" s="27" t="str">
        <f>VLOOKUP($K32,'[8]400Д'!$A$18:$M$150,5,FALSE)</f>
        <v>10.02.00</v>
      </c>
      <c r="E32" s="27" t="str">
        <f>VLOOKUP($K32,'[8]400Д'!$A$18:$M$150,6,FALSE)</f>
        <v>I</v>
      </c>
      <c r="F32" s="28" t="str">
        <f>VLOOKUP($K32,'[8]400Д'!$A$18:$M$150,7,FALSE)</f>
        <v>ЦФКСиЗ Московского р-на</v>
      </c>
      <c r="G32" s="27">
        <f>VLOOKUP($K32,'[8]400Д'!$A$18:$M$150,2,FALSE)</f>
        <v>472</v>
      </c>
      <c r="H32" s="11"/>
      <c r="I32" s="42"/>
      <c r="J32" s="42"/>
      <c r="K32" s="1">
        <v>25</v>
      </c>
    </row>
    <row r="33" spans="1:11">
      <c r="A33" s="17">
        <v>6</v>
      </c>
      <c r="B33" s="26" t="str">
        <f>VLOOKUP($K33,'[8]400Д'!$A$18:$M$150,3,FALSE)</f>
        <v>ПРИМАКИНА</v>
      </c>
      <c r="C33" s="26" t="str">
        <f>VLOOKUP($K33,'[8]400Д'!$A$18:$M$150,4,FALSE)</f>
        <v>Анастасия</v>
      </c>
      <c r="D33" s="27" t="str">
        <f>VLOOKUP($K33,'[8]400Д'!$A$18:$M$150,5,FALSE)</f>
        <v>02.05.00</v>
      </c>
      <c r="E33" s="27" t="str">
        <f>VLOOKUP($K33,'[8]400Д'!$A$18:$M$150,6,FALSE)</f>
        <v>II</v>
      </c>
      <c r="F33" s="28" t="str">
        <f>VLOOKUP($K33,'[8]400Д'!$A$18:$M$150,7,FALSE)</f>
        <v xml:space="preserve">В/островская ДЮСШ </v>
      </c>
      <c r="G33" s="27">
        <f>VLOOKUP($K33,'[8]400Д'!$A$18:$M$150,2,FALSE)</f>
        <v>34</v>
      </c>
      <c r="H33" s="11"/>
      <c r="I33" s="42"/>
      <c r="J33" s="42"/>
      <c r="K33" s="1">
        <v>26</v>
      </c>
    </row>
    <row r="34" spans="1:11">
      <c r="A34" s="17"/>
      <c r="B34" s="34"/>
      <c r="C34" s="34"/>
      <c r="D34" s="33"/>
      <c r="E34" s="32"/>
      <c r="F34" s="28"/>
      <c r="G34" s="27"/>
      <c r="H34" s="11"/>
      <c r="I34" s="42"/>
      <c r="J34" s="42"/>
    </row>
    <row r="35" spans="1:11">
      <c r="A35" s="11"/>
      <c r="B35" s="39" t="s">
        <v>15</v>
      </c>
      <c r="C35" s="39"/>
      <c r="D35" s="35"/>
      <c r="E35" s="35"/>
      <c r="F35" s="28"/>
      <c r="G35" s="43"/>
      <c r="H35" s="11"/>
      <c r="I35" s="42"/>
      <c r="J35" s="42"/>
    </row>
    <row r="36" spans="1:11">
      <c r="A36" s="17">
        <v>1</v>
      </c>
      <c r="B36" s="26" t="str">
        <f>VLOOKUP($K36,'[8]400Д'!$A$18:$M$150,3,FALSE)</f>
        <v>ПУГАЧЕВА</v>
      </c>
      <c r="C36" s="26" t="str">
        <f>VLOOKUP($K36,'[8]400Д'!$A$18:$M$150,4,FALSE)</f>
        <v>Валентина</v>
      </c>
      <c r="D36" s="27" t="str">
        <f>VLOOKUP($K36,'[8]400Д'!$A$18:$M$150,5,FALSE)</f>
        <v>06.09.00</v>
      </c>
      <c r="E36" s="27" t="str">
        <f>VLOOKUP($K36,'[8]400Д'!$A$18:$M$150,6,FALSE)</f>
        <v>III</v>
      </c>
      <c r="F36" s="28" t="str">
        <f>VLOOKUP($K36,'[8]400Д'!$A$18:$M$150,7,FALSE)</f>
        <v>Московская СДЮСШОР-1</v>
      </c>
      <c r="G36" s="27">
        <f>VLOOKUP($K36,'[8]400Д'!$A$18:$M$150,2,FALSE)</f>
        <v>113</v>
      </c>
      <c r="H36" s="11"/>
      <c r="I36" s="42"/>
      <c r="J36" s="42"/>
      <c r="K36" s="41">
        <v>31</v>
      </c>
    </row>
    <row r="37" spans="1:11">
      <c r="A37" s="17">
        <v>2</v>
      </c>
      <c r="B37" s="26" t="str">
        <f>VLOOKUP($K37,'[8]400Д'!$A$18:$M$150,3,FALSE)</f>
        <v>КАПУСТИНА</v>
      </c>
      <c r="C37" s="26" t="str">
        <f>VLOOKUP($K37,'[8]400Д'!$A$18:$M$150,4,FALSE)</f>
        <v>Екатерина</v>
      </c>
      <c r="D37" s="27" t="str">
        <f>VLOOKUP($K37,'[8]400Д'!$A$18:$M$150,5,FALSE)</f>
        <v>13.12.01</v>
      </c>
      <c r="E37" s="27" t="str">
        <f>VLOOKUP($K37,'[8]400Д'!$A$18:$M$150,6,FALSE)</f>
        <v>II</v>
      </c>
      <c r="F37" s="28" t="str">
        <f>VLOOKUP($K37,'[8]400Д'!$A$18:$M$150,7,FALSE)</f>
        <v>Центральная СДЮСШОР</v>
      </c>
      <c r="G37" s="27">
        <f>VLOOKUP($K37,'[8]400Д'!$A$18:$M$150,2,FALSE)</f>
        <v>53</v>
      </c>
      <c r="H37" s="11"/>
      <c r="I37" s="42"/>
      <c r="J37" s="42"/>
      <c r="K37" s="41">
        <v>32</v>
      </c>
    </row>
    <row r="38" spans="1:11">
      <c r="A38" s="17">
        <v>3</v>
      </c>
      <c r="B38" s="26" t="str">
        <f>VLOOKUP($K38,'[8]400Д'!$A$18:$M$150,3,FALSE)</f>
        <v>ВЫГОНОВА</v>
      </c>
      <c r="C38" s="26" t="str">
        <f>VLOOKUP($K38,'[8]400Д'!$A$18:$M$150,4,FALSE)</f>
        <v>Елизавета</v>
      </c>
      <c r="D38" s="27" t="str">
        <f>VLOOKUP($K38,'[8]400Д'!$A$18:$M$150,5,FALSE)</f>
        <v>22.04.00</v>
      </c>
      <c r="E38" s="27" t="str">
        <f>VLOOKUP($K38,'[8]400Д'!$A$18:$M$150,6,FALSE)</f>
        <v>I</v>
      </c>
      <c r="F38" s="28" t="str">
        <f>VLOOKUP($K38,'[8]400Д'!$A$18:$M$150,7,FALSE)</f>
        <v>Выборгская СДЮСШОР-1</v>
      </c>
      <c r="G38" s="27">
        <f>VLOOKUP($K38,'[8]400Д'!$A$18:$M$150,2,FALSE)</f>
        <v>288</v>
      </c>
      <c r="H38" s="11"/>
      <c r="I38" s="42"/>
      <c r="J38" s="42"/>
      <c r="K38" s="41">
        <v>33</v>
      </c>
    </row>
    <row r="39" spans="1:11">
      <c r="A39" s="17">
        <v>4</v>
      </c>
      <c r="B39" s="26" t="str">
        <f>VLOOKUP($K39,'[8]400Д'!$A$18:$M$150,3,FALSE)</f>
        <v>ТИХОНОВА</v>
      </c>
      <c r="C39" s="26" t="str">
        <f>VLOOKUP($K39,'[8]400Д'!$A$18:$M$150,4,FALSE)</f>
        <v>Вероника</v>
      </c>
      <c r="D39" s="27" t="str">
        <f>VLOOKUP($K39,'[8]400Д'!$A$18:$M$150,5,FALSE)</f>
        <v>12.01.00</v>
      </c>
      <c r="E39" s="27" t="str">
        <f>VLOOKUP($K39,'[8]400Д'!$A$18:$M$150,6,FALSE)</f>
        <v>I</v>
      </c>
      <c r="F39" s="28" t="str">
        <f>VLOOKUP($K39,'[8]400Д'!$A$18:$M$150,7,FALSE)</f>
        <v>Московская СДЮСШОР-1</v>
      </c>
      <c r="G39" s="27">
        <f>VLOOKUP($K39,'[8]400Д'!$A$18:$M$150,2,FALSE)</f>
        <v>198</v>
      </c>
      <c r="H39" s="11"/>
      <c r="I39" s="42"/>
      <c r="J39" s="42"/>
      <c r="K39" s="41">
        <v>34</v>
      </c>
    </row>
    <row r="40" spans="1:11">
      <c r="A40" s="17">
        <v>5</v>
      </c>
      <c r="B40" s="26" t="str">
        <f>VLOOKUP($K40,'[8]400Д'!$A$18:$M$150,3,FALSE)</f>
        <v>ПЕТКЕВИЧ</v>
      </c>
      <c r="C40" s="26" t="str">
        <f>VLOOKUP($K40,'[8]400Д'!$A$18:$M$150,4,FALSE)</f>
        <v>Алиса</v>
      </c>
      <c r="D40" s="27" t="str">
        <f>VLOOKUP($K40,'[8]400Д'!$A$18:$M$150,5,FALSE)</f>
        <v>23.05.01</v>
      </c>
      <c r="E40" s="27" t="str">
        <f>VLOOKUP($K40,'[8]400Д'!$A$18:$M$150,6,FALSE)</f>
        <v>I</v>
      </c>
      <c r="F40" s="28" t="str">
        <f>VLOOKUP($K40,'[8]400Д'!$A$18:$M$150,7,FALSE)</f>
        <v>Невская СДЮСШОР-1</v>
      </c>
      <c r="G40" s="27">
        <f>VLOOKUP($K40,'[8]400Д'!$A$18:$M$150,2,FALSE)</f>
        <v>939</v>
      </c>
      <c r="H40" s="11"/>
      <c r="I40" s="42"/>
      <c r="J40" s="42"/>
      <c r="K40" s="41">
        <v>35</v>
      </c>
    </row>
    <row r="41" spans="1:11">
      <c r="A41" s="17">
        <v>6</v>
      </c>
      <c r="B41" s="26" t="str">
        <f>VLOOKUP($K41,'[8]400Д'!$A$18:$M$150,3,FALSE)</f>
        <v>ЛЕБЕДЕВА</v>
      </c>
      <c r="C41" s="26" t="str">
        <f>VLOOKUP($K41,'[8]400Д'!$A$18:$M$150,4,FALSE)</f>
        <v>Вероника</v>
      </c>
      <c r="D41" s="27" t="str">
        <f>VLOOKUP($K41,'[8]400Д'!$A$18:$M$150,5,FALSE)</f>
        <v>10.10.00</v>
      </c>
      <c r="E41" s="27" t="str">
        <f>VLOOKUP($K41,'[8]400Д'!$A$18:$M$150,6,FALSE)</f>
        <v>II</v>
      </c>
      <c r="F41" s="28" t="str">
        <f>VLOOKUP($K41,'[8]400Д'!$A$18:$M$150,7,FALSE)</f>
        <v>Выборгская СДЮСШОР-2</v>
      </c>
      <c r="G41" s="27">
        <f>VLOOKUP($K41,'[8]400Д'!$A$18:$M$150,2,FALSE)</f>
        <v>245</v>
      </c>
      <c r="H41" s="11"/>
      <c r="I41" s="42"/>
      <c r="J41" s="42"/>
      <c r="K41" s="41">
        <v>36</v>
      </c>
    </row>
    <row r="42" spans="1:11">
      <c r="A42" s="17"/>
      <c r="B42" s="34"/>
      <c r="C42" s="34"/>
      <c r="D42" s="33"/>
      <c r="E42" s="32"/>
      <c r="F42" s="28"/>
      <c r="G42" s="27"/>
      <c r="H42" s="11"/>
      <c r="I42" s="42"/>
      <c r="J42" s="42"/>
    </row>
    <row r="43" spans="1:11">
      <c r="A43" s="17"/>
      <c r="B43" s="39" t="s">
        <v>14</v>
      </c>
      <c r="C43" s="39"/>
      <c r="D43" s="17"/>
      <c r="E43" s="17"/>
      <c r="F43" s="28"/>
      <c r="G43" s="27"/>
      <c r="H43" s="33"/>
      <c r="I43" s="33"/>
      <c r="J43" s="36"/>
    </row>
    <row r="44" spans="1:11">
      <c r="A44" s="17">
        <v>1</v>
      </c>
      <c r="B44" s="26"/>
      <c r="C44" s="26"/>
      <c r="D44" s="27"/>
      <c r="E44" s="27"/>
      <c r="F44" s="28"/>
      <c r="G44" s="27"/>
      <c r="H44" s="33"/>
      <c r="I44" s="33"/>
      <c r="J44" s="36"/>
      <c r="K44" s="41">
        <v>41</v>
      </c>
    </row>
    <row r="45" spans="1:11">
      <c r="A45" s="17">
        <v>2</v>
      </c>
      <c r="B45" s="26" t="str">
        <f>VLOOKUP($K45,'[8]400Д'!$A$18:$M$150,3,FALSE)</f>
        <v>ПЕТРОВА</v>
      </c>
      <c r="C45" s="26" t="str">
        <f>VLOOKUP($K45,'[8]400Д'!$A$18:$M$150,4,FALSE)</f>
        <v>Наталья</v>
      </c>
      <c r="D45" s="27" t="str">
        <f>VLOOKUP($K45,'[8]400Д'!$A$18:$M$150,5,FALSE)</f>
        <v>06.10.00</v>
      </c>
      <c r="E45" s="27" t="str">
        <f>VLOOKUP($K45,'[8]400Д'!$A$18:$M$150,6,FALSE)</f>
        <v>II</v>
      </c>
      <c r="F45" s="28" t="str">
        <f>VLOOKUP($K45,'[8]400Д'!$A$18:$M$150,7,FALSE)</f>
        <v>Выборгская СДЮСШОР-1</v>
      </c>
      <c r="G45" s="27">
        <f>VLOOKUP($K45,'[8]400Д'!$A$18:$M$150,2,FALSE)</f>
        <v>207</v>
      </c>
      <c r="H45" s="33"/>
      <c r="I45" s="33"/>
      <c r="J45" s="36"/>
      <c r="K45" s="41">
        <v>42</v>
      </c>
    </row>
    <row r="46" spans="1:11">
      <c r="A46" s="17">
        <v>3</v>
      </c>
      <c r="B46" s="26" t="str">
        <f>VLOOKUP($K46,'[8]400Д'!$A$18:$M$150,3,FALSE)</f>
        <v>ПОЛЕЦКИХ</v>
      </c>
      <c r="C46" s="26" t="str">
        <f>VLOOKUP($K46,'[8]400Д'!$A$18:$M$150,4,FALSE)</f>
        <v>Анна</v>
      </c>
      <c r="D46" s="27" t="str">
        <f>VLOOKUP($K46,'[8]400Д'!$A$18:$M$150,5,FALSE)</f>
        <v>01.02.01</v>
      </c>
      <c r="E46" s="27" t="str">
        <f>VLOOKUP($K46,'[8]400Д'!$A$18:$M$150,6,FALSE)</f>
        <v>II</v>
      </c>
      <c r="F46" s="28" t="str">
        <f>VLOOKUP($K46,'[8]400Д'!$A$18:$M$150,7,FALSE)</f>
        <v xml:space="preserve">В/островская ДЮСШ </v>
      </c>
      <c r="G46" s="27">
        <f>VLOOKUP($K46,'[8]400Д'!$A$18:$M$150,2,FALSE)</f>
        <v>30</v>
      </c>
      <c r="H46" s="33"/>
      <c r="I46" s="33"/>
      <c r="J46" s="36"/>
      <c r="K46" s="41">
        <v>43</v>
      </c>
    </row>
    <row r="47" spans="1:11">
      <c r="A47" s="17">
        <v>4</v>
      </c>
      <c r="B47" s="26" t="str">
        <f>VLOOKUP($K47,'[8]400Д'!$A$18:$M$150,3,FALSE)</f>
        <v>ВЛАСОВА</v>
      </c>
      <c r="C47" s="26" t="str">
        <f>VLOOKUP($K47,'[8]400Д'!$A$18:$M$150,4,FALSE)</f>
        <v>Елизавета</v>
      </c>
      <c r="D47" s="27" t="str">
        <f>VLOOKUP($K47,'[8]400Д'!$A$18:$M$150,5,FALSE)</f>
        <v>07.05.01</v>
      </c>
      <c r="E47" s="27" t="str">
        <f>VLOOKUP($K47,'[8]400Д'!$A$18:$M$150,6,FALSE)</f>
        <v>II</v>
      </c>
      <c r="F47" s="28" t="str">
        <f>VLOOKUP($K47,'[8]400Д'!$A$18:$M$150,7,FALSE)</f>
        <v>Невская СДЮСШОР-1</v>
      </c>
      <c r="G47" s="27">
        <f>VLOOKUP($K47,'[8]400Д'!$A$18:$M$150,2,FALSE)</f>
        <v>907</v>
      </c>
      <c r="H47" s="33"/>
      <c r="I47" s="33"/>
      <c r="J47" s="10"/>
      <c r="K47" s="41">
        <v>44</v>
      </c>
    </row>
    <row r="48" spans="1:11">
      <c r="A48" s="17">
        <v>5</v>
      </c>
      <c r="B48" s="26" t="str">
        <f>VLOOKUP($K48,'[8]400Д'!$A$18:$M$150,3,FALSE)</f>
        <v>ГИСС</v>
      </c>
      <c r="C48" s="26" t="str">
        <f>VLOOKUP($K48,'[8]400Д'!$A$18:$M$150,4,FALSE)</f>
        <v>Арина</v>
      </c>
      <c r="D48" s="27" t="str">
        <f>VLOOKUP($K48,'[8]400Д'!$A$18:$M$150,5,FALSE)</f>
        <v>08.12.00</v>
      </c>
      <c r="E48" s="27" t="str">
        <f>VLOOKUP($K48,'[8]400Д'!$A$18:$M$150,6,FALSE)</f>
        <v>II</v>
      </c>
      <c r="F48" s="28" t="str">
        <f>VLOOKUP($K48,'[8]400Д'!$A$18:$M$150,7,FALSE)</f>
        <v>Выборгская СДЮСШОР-2</v>
      </c>
      <c r="G48" s="27">
        <f>VLOOKUP($K48,'[8]400Д'!$A$18:$M$150,2,FALSE)</f>
        <v>257</v>
      </c>
      <c r="H48" s="33"/>
      <c r="I48" s="33"/>
      <c r="J48" s="10"/>
      <c r="K48" s="41">
        <v>45</v>
      </c>
    </row>
    <row r="49" spans="1:11">
      <c r="A49" s="17">
        <v>6</v>
      </c>
      <c r="B49" s="26" t="str">
        <f>VLOOKUP($K49,'[8]400Д'!$A$18:$M$150,3,FALSE)</f>
        <v>КОМАРОВА</v>
      </c>
      <c r="C49" s="26" t="str">
        <f>VLOOKUP($K49,'[8]400Д'!$A$18:$M$150,4,FALSE)</f>
        <v>Дарья</v>
      </c>
      <c r="D49" s="27" t="str">
        <f>VLOOKUP($K49,'[8]400Д'!$A$18:$M$150,5,FALSE)</f>
        <v>17.12.00</v>
      </c>
      <c r="E49" s="27" t="str">
        <f>VLOOKUP($K49,'[8]400Д'!$A$18:$M$150,6,FALSE)</f>
        <v>I</v>
      </c>
      <c r="F49" s="28" t="str">
        <f>VLOOKUP($K49,'[8]400Д'!$A$18:$M$150,7,FALSE)</f>
        <v>ДЮСШ Манеж</v>
      </c>
      <c r="G49" s="27">
        <f>VLOOKUP($K49,'[8]400Д'!$A$18:$M$150,2,FALSE)</f>
        <v>691</v>
      </c>
      <c r="H49" s="33"/>
      <c r="I49" s="33"/>
      <c r="J49" s="10"/>
      <c r="K49" s="41">
        <v>46</v>
      </c>
    </row>
    <row r="50" spans="1:11">
      <c r="A50" s="35"/>
      <c r="B50" s="26"/>
      <c r="C50" s="26"/>
      <c r="D50" s="27"/>
      <c r="E50" s="27"/>
      <c r="F50" s="28"/>
      <c r="G50" s="27"/>
      <c r="H50" s="33"/>
      <c r="I50" s="33"/>
      <c r="J50" s="10"/>
      <c r="K50" s="41"/>
    </row>
    <row r="51" spans="1:11" ht="15.75" customHeight="1">
      <c r="A51" s="17"/>
      <c r="B51" s="39" t="s">
        <v>13</v>
      </c>
      <c r="C51" s="39"/>
      <c r="D51" s="17"/>
      <c r="E51" s="40"/>
      <c r="F51" s="28"/>
      <c r="G51" s="27"/>
      <c r="H51" s="33"/>
      <c r="I51" s="33"/>
      <c r="J51" s="36"/>
    </row>
    <row r="52" spans="1:11" ht="15.75" customHeight="1">
      <c r="A52" s="17">
        <v>1</v>
      </c>
      <c r="B52" s="26"/>
      <c r="C52" s="26"/>
      <c r="D52" s="27"/>
      <c r="E52" s="27"/>
      <c r="F52" s="28"/>
      <c r="G52" s="27"/>
      <c r="H52" s="33"/>
      <c r="I52" s="33"/>
      <c r="J52" s="10"/>
      <c r="K52" s="1">
        <v>51</v>
      </c>
    </row>
    <row r="53" spans="1:11" ht="15.75" customHeight="1">
      <c r="A53" s="17">
        <v>2</v>
      </c>
      <c r="B53" s="26" t="str">
        <f>VLOOKUP($K53,'[8]400Д'!$A$18:$M$150,3,FALSE)</f>
        <v>ВОЛКОВА</v>
      </c>
      <c r="C53" s="26" t="str">
        <f>VLOOKUP($K53,'[8]400Д'!$A$18:$M$150,4,FALSE)</f>
        <v>Дарья</v>
      </c>
      <c r="D53" s="27" t="str">
        <f>VLOOKUP($K53,'[8]400Д'!$A$18:$M$150,5,FALSE)</f>
        <v>03.06.01</v>
      </c>
      <c r="E53" s="27" t="str">
        <f>VLOOKUP($K53,'[8]400Д'!$A$18:$M$150,6,FALSE)</f>
        <v>III</v>
      </c>
      <c r="F53" s="28" t="str">
        <f>VLOOKUP($K53,'[8]400Д'!$A$18:$M$150,7,FALSE)</f>
        <v>Калининская ДЮСШ</v>
      </c>
      <c r="G53" s="27">
        <f>VLOOKUP($K53,'[8]400Д'!$A$18:$M$150,2,FALSE)</f>
        <v>625</v>
      </c>
      <c r="H53" s="33"/>
      <c r="I53" s="33"/>
      <c r="J53" s="10"/>
      <c r="K53" s="1">
        <v>52</v>
      </c>
    </row>
    <row r="54" spans="1:11" ht="15.75" customHeight="1">
      <c r="A54" s="17">
        <v>3</v>
      </c>
      <c r="B54" s="26" t="str">
        <f>VLOOKUP($K54,'[8]400Д'!$A$18:$M$150,3,FALSE)</f>
        <v>БАБУШКИНА</v>
      </c>
      <c r="C54" s="26" t="str">
        <f>VLOOKUP($K54,'[8]400Д'!$A$18:$M$150,4,FALSE)</f>
        <v>Верника</v>
      </c>
      <c r="D54" s="27" t="str">
        <f>VLOOKUP($K54,'[8]400Д'!$A$18:$M$150,5,FALSE)</f>
        <v>20.05.01</v>
      </c>
      <c r="E54" s="27" t="str">
        <f>VLOOKUP($K54,'[8]400Д'!$A$18:$M$150,6,FALSE)</f>
        <v>II</v>
      </c>
      <c r="F54" s="28" t="str">
        <f>VLOOKUP($K54,'[8]400Д'!$A$18:$M$150,7,FALSE)</f>
        <v>Выборгская СДЮСШОР-1</v>
      </c>
      <c r="G54" s="27">
        <f>VLOOKUP($K54,'[8]400Д'!$A$18:$M$150,2,FALSE)</f>
        <v>214</v>
      </c>
      <c r="H54" s="33"/>
      <c r="I54" s="33"/>
      <c r="J54" s="36"/>
      <c r="K54" s="1">
        <v>53</v>
      </c>
    </row>
    <row r="55" spans="1:11" ht="15.75" customHeight="1">
      <c r="A55" s="17">
        <v>4</v>
      </c>
      <c r="B55" s="26" t="str">
        <f>VLOOKUP($K55,'[8]400Д'!$A$18:$M$150,3,FALSE)</f>
        <v>МИРОНОВА</v>
      </c>
      <c r="C55" s="26" t="str">
        <f>VLOOKUP($K55,'[8]400Д'!$A$18:$M$150,4,FALSE)</f>
        <v>Екатерина</v>
      </c>
      <c r="D55" s="27" t="str">
        <f>VLOOKUP($K55,'[8]400Д'!$A$18:$M$150,5,FALSE)</f>
        <v>14.05.01</v>
      </c>
      <c r="E55" s="27" t="str">
        <f>VLOOKUP($K55,'[8]400Д'!$A$18:$M$150,6,FALSE)</f>
        <v>II</v>
      </c>
      <c r="F55" s="28" t="str">
        <f>VLOOKUP($K55,'[8]400Д'!$A$18:$M$150,7,FALSE)</f>
        <v>Московская СДЮСШОР-1</v>
      </c>
      <c r="G55" s="27">
        <f>VLOOKUP($K55,'[8]400Д'!$A$18:$M$150,2,FALSE)</f>
        <v>155</v>
      </c>
      <c r="H55" s="33"/>
      <c r="I55" s="33"/>
      <c r="J55" s="36"/>
      <c r="K55" s="1">
        <v>54</v>
      </c>
    </row>
    <row r="56" spans="1:11" ht="15.75" customHeight="1">
      <c r="A56" s="17">
        <v>5</v>
      </c>
      <c r="B56" s="26" t="str">
        <f>VLOOKUP($K56,'[8]400Д'!$A$18:$M$150,3,FALSE)</f>
        <v>ШИКОЛИНА</v>
      </c>
      <c r="C56" s="26" t="str">
        <f>VLOOKUP($K56,'[8]400Д'!$A$18:$M$150,4,FALSE)</f>
        <v>Елизавета</v>
      </c>
      <c r="D56" s="27" t="str">
        <f>VLOOKUP($K56,'[8]400Д'!$A$18:$M$150,5,FALSE)</f>
        <v>15.07.00</v>
      </c>
      <c r="E56" s="27" t="str">
        <f>VLOOKUP($K56,'[8]400Д'!$A$18:$M$150,6,FALSE)</f>
        <v>III</v>
      </c>
      <c r="F56" s="28" t="str">
        <f>VLOOKUP($K56,'[8]400Д'!$A$18:$M$150,7,FALSE)</f>
        <v>Выборгская СДЮСШОР-2</v>
      </c>
      <c r="G56" s="27">
        <f>VLOOKUP($K56,'[8]400Д'!$A$18:$M$150,2,FALSE)</f>
        <v>203</v>
      </c>
      <c r="H56" s="33"/>
      <c r="I56" s="33"/>
      <c r="J56" s="36"/>
      <c r="K56" s="1">
        <v>55</v>
      </c>
    </row>
    <row r="57" spans="1:11" ht="15.75" customHeight="1">
      <c r="A57" s="17">
        <v>6</v>
      </c>
      <c r="B57" s="26" t="str">
        <f>VLOOKUP($K57,'[8]400Д'!$A$18:$M$150,3,FALSE)</f>
        <v>ДУГАНОВА</v>
      </c>
      <c r="C57" s="26" t="str">
        <f>VLOOKUP($K57,'[8]400Д'!$A$18:$M$150,4,FALSE)</f>
        <v>Екатерина</v>
      </c>
      <c r="D57" s="27" t="str">
        <f>VLOOKUP($K57,'[8]400Д'!$A$18:$M$150,5,FALSE)</f>
        <v>22.12.01</v>
      </c>
      <c r="E57" s="27" t="str">
        <f>VLOOKUP($K57,'[8]400Д'!$A$18:$M$150,6,FALSE)</f>
        <v>III</v>
      </c>
      <c r="F57" s="28" t="str">
        <f>VLOOKUP($K57,'[8]400Д'!$A$18:$M$150,7,FALSE)</f>
        <v>ДЮСШ "Лидер"</v>
      </c>
      <c r="G57" s="27">
        <f>VLOOKUP($K57,'[8]400Д'!$A$18:$M$150,2,FALSE)</f>
        <v>641</v>
      </c>
      <c r="H57" s="33"/>
      <c r="I57" s="33"/>
      <c r="J57" s="36"/>
      <c r="K57" s="1">
        <v>56</v>
      </c>
    </row>
    <row r="58" spans="1:11" ht="15.75" customHeight="1">
      <c r="A58" s="17"/>
      <c r="B58" s="39" t="s">
        <v>12</v>
      </c>
      <c r="C58" s="39"/>
      <c r="D58" s="17"/>
      <c r="E58" s="38"/>
      <c r="F58" s="28"/>
      <c r="G58" s="27"/>
      <c r="H58" s="33"/>
      <c r="I58" s="33"/>
      <c r="J58" s="36"/>
    </row>
    <row r="59" spans="1:11" ht="15.75" customHeight="1">
      <c r="A59" s="17">
        <v>1</v>
      </c>
      <c r="B59" s="26"/>
      <c r="C59" s="26"/>
      <c r="D59" s="27"/>
      <c r="E59" s="27"/>
      <c r="F59" s="28"/>
      <c r="G59" s="27"/>
      <c r="H59" s="33"/>
      <c r="I59" s="33"/>
      <c r="J59" s="36"/>
      <c r="K59" s="1">
        <v>61</v>
      </c>
    </row>
    <row r="60" spans="1:11" ht="15.75" customHeight="1">
      <c r="A60" s="17">
        <v>2</v>
      </c>
      <c r="B60" s="26" t="str">
        <f>VLOOKUP($K60,'[8]400Д'!$A$18:$M$150,3,FALSE)</f>
        <v>ВИТКО</v>
      </c>
      <c r="C60" s="26" t="str">
        <f>VLOOKUP($K60,'[8]400Д'!$A$18:$M$150,4,FALSE)</f>
        <v>Алина</v>
      </c>
      <c r="D60" s="27" t="str">
        <f>VLOOKUP($K60,'[8]400Д'!$A$18:$M$150,5,FALSE)</f>
        <v>08.09.00</v>
      </c>
      <c r="E60" s="27" t="str">
        <f>VLOOKUP($K60,'[8]400Д'!$A$18:$M$150,6,FALSE)</f>
        <v>II</v>
      </c>
      <c r="F60" s="28" t="str">
        <f>VLOOKUP($K60,'[8]400Д'!$A$18:$M$150,7,FALSE)</f>
        <v>Академия л/а-1</v>
      </c>
      <c r="G60" s="27">
        <f>VLOOKUP($K60,'[8]400Д'!$A$18:$M$150,2,FALSE)</f>
        <v>422</v>
      </c>
      <c r="H60" s="33"/>
      <c r="I60" s="33"/>
      <c r="J60" s="36"/>
      <c r="K60" s="1">
        <v>62</v>
      </c>
    </row>
    <row r="61" spans="1:11" ht="15.75" customHeight="1">
      <c r="A61" s="17">
        <v>3</v>
      </c>
      <c r="B61" s="26" t="str">
        <f>VLOOKUP($K61,'[8]400Д'!$A$18:$M$150,3,FALSE)</f>
        <v xml:space="preserve">КНЯЗЕВА </v>
      </c>
      <c r="C61" s="26" t="str">
        <f>VLOOKUP($K61,'[8]400Д'!$A$18:$M$150,4,FALSE)</f>
        <v>Татьяна</v>
      </c>
      <c r="D61" s="27" t="str">
        <f>VLOOKUP($K61,'[8]400Д'!$A$18:$M$150,5,FALSE)</f>
        <v>30.01.00</v>
      </c>
      <c r="E61" s="27" t="str">
        <f>VLOOKUP($K61,'[8]400Д'!$A$18:$M$150,6,FALSE)</f>
        <v>III</v>
      </c>
      <c r="F61" s="28" t="str">
        <f>VLOOKUP($K61,'[8]400Д'!$A$18:$M$150,7,FALSE)</f>
        <v>Адмиралтейская СДЮСШОР-1</v>
      </c>
      <c r="G61" s="27">
        <f>VLOOKUP($K61,'[8]400Д'!$A$18:$M$150,2,FALSE)</f>
        <v>564</v>
      </c>
      <c r="H61" s="33"/>
      <c r="I61" s="33"/>
      <c r="J61" s="36"/>
      <c r="K61" s="1">
        <v>63</v>
      </c>
    </row>
    <row r="62" spans="1:11" ht="15.75" customHeight="1">
      <c r="A62" s="17">
        <v>4</v>
      </c>
      <c r="B62" s="26" t="str">
        <f>VLOOKUP($K62,'[8]400Д'!$A$18:$M$150,3,FALSE)</f>
        <v>ГЛУЩЕНКО</v>
      </c>
      <c r="C62" s="26" t="str">
        <f>VLOOKUP($K62,'[8]400Д'!$A$18:$M$150,4,FALSE)</f>
        <v>Александра</v>
      </c>
      <c r="D62" s="27" t="str">
        <f>VLOOKUP($K62,'[8]400Д'!$A$18:$M$150,5,FALSE)</f>
        <v>23.10.00</v>
      </c>
      <c r="E62" s="27" t="str">
        <f>VLOOKUP($K62,'[8]400Д'!$A$18:$M$150,6,FALSE)</f>
        <v>II</v>
      </c>
      <c r="F62" s="28" t="str">
        <f>VLOOKUP($K62,'[8]400Д'!$A$18:$M$150,7,FALSE)</f>
        <v>Выборгская СДЮСШОР-2</v>
      </c>
      <c r="G62" s="27">
        <f>VLOOKUP($K62,'[8]400Д'!$A$18:$M$150,2,FALSE)</f>
        <v>276</v>
      </c>
      <c r="H62" s="33"/>
      <c r="I62" s="33"/>
      <c r="J62" s="36"/>
      <c r="K62" s="1">
        <v>64</v>
      </c>
    </row>
    <row r="63" spans="1:11" ht="15.75" customHeight="1">
      <c r="A63" s="17">
        <v>5</v>
      </c>
      <c r="B63" s="26" t="str">
        <f>VLOOKUP($K63,'[8]400Д'!$A$18:$M$150,3,FALSE)</f>
        <v>ПАСТЫРЬ</v>
      </c>
      <c r="C63" s="26" t="str">
        <f>VLOOKUP($K63,'[8]400Д'!$A$18:$M$150,4,FALSE)</f>
        <v>Вероника</v>
      </c>
      <c r="D63" s="27" t="str">
        <f>VLOOKUP($K63,'[8]400Д'!$A$18:$M$150,5,FALSE)</f>
        <v>09.10.01</v>
      </c>
      <c r="E63" s="27" t="str">
        <f>VLOOKUP($K63,'[8]400Д'!$A$18:$M$150,6,FALSE)</f>
        <v>II</v>
      </c>
      <c r="F63" s="28" t="str">
        <f>VLOOKUP($K63,'[8]400Д'!$A$18:$M$150,7,FALSE)</f>
        <v xml:space="preserve">Пушкинская СДЮШОР </v>
      </c>
      <c r="G63" s="27">
        <f>VLOOKUP($K63,'[8]400Д'!$A$18:$M$150,2,FALSE)</f>
        <v>762</v>
      </c>
      <c r="H63" s="33"/>
      <c r="I63" s="33"/>
      <c r="J63" s="36"/>
      <c r="K63" s="1">
        <v>65</v>
      </c>
    </row>
    <row r="64" spans="1:11" ht="15.75" customHeight="1">
      <c r="A64" s="17">
        <v>6</v>
      </c>
      <c r="B64" s="26" t="str">
        <f>VLOOKUP($K64,'[8]400Д'!$A$18:$M$150,3,FALSE)</f>
        <v>СМИРНОВА</v>
      </c>
      <c r="C64" s="26" t="str">
        <f>VLOOKUP($K64,'[8]400Д'!$A$18:$M$150,4,FALSE)</f>
        <v>Варвара</v>
      </c>
      <c r="D64" s="27" t="str">
        <f>VLOOKUP($K64,'[8]400Д'!$A$18:$M$150,5,FALSE)</f>
        <v>04.11.00</v>
      </c>
      <c r="E64" s="27" t="str">
        <f>VLOOKUP($K64,'[8]400Д'!$A$18:$M$150,6,FALSE)</f>
        <v>III</v>
      </c>
      <c r="F64" s="28" t="str">
        <f>VLOOKUP($K64,'[8]400Д'!$A$18:$M$150,7,FALSE)</f>
        <v>Московская СДЮСШОР-1</v>
      </c>
      <c r="G64" s="27">
        <f>VLOOKUP($K64,'[8]400Д'!$A$18:$M$150,2,FALSE)</f>
        <v>167</v>
      </c>
      <c r="H64" s="33"/>
      <c r="I64" s="33"/>
      <c r="J64" s="36"/>
      <c r="K64" s="1">
        <v>66</v>
      </c>
    </row>
    <row r="65" spans="1:11" ht="15.75" customHeight="1">
      <c r="A65" s="17"/>
      <c r="B65" s="34"/>
      <c r="C65" s="34"/>
      <c r="D65" s="33"/>
      <c r="E65" s="32"/>
      <c r="F65" s="28"/>
      <c r="G65" s="27"/>
      <c r="H65" s="33"/>
      <c r="I65" s="33"/>
      <c r="J65" s="36"/>
    </row>
    <row r="66" spans="1:11" ht="15.75" customHeight="1">
      <c r="A66" s="17"/>
      <c r="B66" s="31" t="s">
        <v>11</v>
      </c>
      <c r="C66" s="31"/>
      <c r="D66" s="29"/>
      <c r="E66" s="32"/>
      <c r="F66" s="28"/>
      <c r="G66" s="27"/>
      <c r="H66" s="33"/>
      <c r="I66" s="33"/>
      <c r="J66" s="36"/>
    </row>
    <row r="67" spans="1:11" ht="15.75" customHeight="1">
      <c r="A67" s="17">
        <v>1</v>
      </c>
      <c r="B67" s="26"/>
      <c r="C67" s="26"/>
      <c r="D67" s="27"/>
      <c r="E67" s="27"/>
      <c r="F67" s="28"/>
      <c r="G67" s="27"/>
      <c r="H67" s="33"/>
      <c r="I67" s="33"/>
      <c r="J67" s="36"/>
      <c r="K67" s="1">
        <v>71</v>
      </c>
    </row>
    <row r="68" spans="1:11" ht="15.75" customHeight="1">
      <c r="A68" s="17">
        <v>2</v>
      </c>
      <c r="B68" s="26" t="str">
        <f>VLOOKUP($K68,'[8]400Д'!$A$18:$M$150,3,FALSE)</f>
        <v>ДЮДИНА</v>
      </c>
      <c r="C68" s="26" t="str">
        <f>VLOOKUP($K68,'[8]400Д'!$A$18:$M$150,4,FALSE)</f>
        <v>Александра</v>
      </c>
      <c r="D68" s="27" t="str">
        <f>VLOOKUP($K68,'[8]400Д'!$A$18:$M$150,5,FALSE)</f>
        <v>23.04.01</v>
      </c>
      <c r="E68" s="27" t="str">
        <f>VLOOKUP($K68,'[8]400Д'!$A$18:$M$150,6,FALSE)</f>
        <v>II</v>
      </c>
      <c r="F68" s="28" t="str">
        <f>VLOOKUP($K68,'[8]400Д'!$A$18:$M$150,7,FALSE)</f>
        <v>Выборгская СДЮСШОР-1</v>
      </c>
      <c r="G68" s="27">
        <f>VLOOKUP($K68,'[8]400Д'!$A$18:$M$150,2,FALSE)</f>
        <v>242</v>
      </c>
      <c r="H68" s="33"/>
      <c r="I68" s="33"/>
      <c r="J68" s="36"/>
      <c r="K68" s="1">
        <v>72</v>
      </c>
    </row>
    <row r="69" spans="1:11" ht="15.75" customHeight="1">
      <c r="A69" s="17">
        <v>3</v>
      </c>
      <c r="B69" s="26" t="str">
        <f>VLOOKUP($K69,'[8]400Д'!$A$18:$M$150,3,FALSE)</f>
        <v>СЕМЕНОВА</v>
      </c>
      <c r="C69" s="26" t="str">
        <f>VLOOKUP($K69,'[8]400Д'!$A$18:$M$150,4,FALSE)</f>
        <v>Александра</v>
      </c>
      <c r="D69" s="27" t="str">
        <f>VLOOKUP($K69,'[8]400Д'!$A$18:$M$150,5,FALSE)</f>
        <v>17.12.00</v>
      </c>
      <c r="E69" s="27" t="str">
        <f>VLOOKUP($K69,'[8]400Д'!$A$18:$M$150,6,FALSE)</f>
        <v>III</v>
      </c>
      <c r="F69" s="28" t="str">
        <f>VLOOKUP($K69,'[8]400Д'!$A$18:$M$150,7,FALSE)</f>
        <v>Московская СДЮСШОР-1</v>
      </c>
      <c r="G69" s="27">
        <f>VLOOKUP($K69,'[8]400Д'!$A$18:$M$150,2,FALSE)</f>
        <v>138</v>
      </c>
      <c r="H69" s="33"/>
      <c r="I69" s="33"/>
      <c r="J69" s="36"/>
      <c r="K69" s="1">
        <v>73</v>
      </c>
    </row>
    <row r="70" spans="1:11" ht="15.75" customHeight="1">
      <c r="A70" s="17">
        <v>4</v>
      </c>
      <c r="B70" s="26" t="str">
        <f>VLOOKUP($K70,'[8]400Д'!$A$18:$M$150,3,FALSE)</f>
        <v>ГЕРДО</v>
      </c>
      <c r="C70" s="26" t="str">
        <f>VLOOKUP($K70,'[8]400Д'!$A$18:$M$150,4,FALSE)</f>
        <v>Виктория</v>
      </c>
      <c r="D70" s="27" t="str">
        <f>VLOOKUP($K70,'[8]400Д'!$A$18:$M$150,5,FALSE)</f>
        <v>04.05.00</v>
      </c>
      <c r="E70" s="27" t="str">
        <f>VLOOKUP($K70,'[8]400Д'!$A$18:$M$150,6,FALSE)</f>
        <v>III</v>
      </c>
      <c r="F70" s="28" t="str">
        <f>VLOOKUP($K70,'[8]400Д'!$A$18:$M$150,7,FALSE)</f>
        <v>Кировская СДЮСШОР</v>
      </c>
      <c r="G70" s="27">
        <f>VLOOKUP($K70,'[8]400Д'!$A$18:$M$150,2,FALSE)</f>
        <v>717</v>
      </c>
      <c r="H70" s="33"/>
      <c r="I70" s="33"/>
      <c r="J70" s="36"/>
      <c r="K70" s="1">
        <v>74</v>
      </c>
    </row>
    <row r="71" spans="1:11" ht="15.75" customHeight="1">
      <c r="A71" s="17">
        <v>5</v>
      </c>
      <c r="B71" s="26" t="str">
        <f>VLOOKUP($K71,'[8]400Д'!$A$18:$M$150,3,FALSE)</f>
        <v>БЕСПАЛОВА</v>
      </c>
      <c r="C71" s="26" t="str">
        <f>VLOOKUP($K71,'[8]400Д'!$A$18:$M$150,4,FALSE)</f>
        <v>Александра</v>
      </c>
      <c r="D71" s="27" t="str">
        <f>VLOOKUP($K71,'[8]400Д'!$A$18:$M$150,5,FALSE)</f>
        <v>19.04.01</v>
      </c>
      <c r="E71" s="27" t="str">
        <f>VLOOKUP($K71,'[8]400Д'!$A$18:$M$150,6,FALSE)</f>
        <v>III</v>
      </c>
      <c r="F71" s="28" t="str">
        <f>VLOOKUP($K71,'[8]400Д'!$A$18:$M$150,7,FALSE)</f>
        <v>ДЮСШ Манеж</v>
      </c>
      <c r="G71" s="27">
        <f>VLOOKUP($K71,'[8]400Д'!$A$18:$M$150,2,FALSE)</f>
        <v>655</v>
      </c>
      <c r="H71" s="33"/>
      <c r="I71" s="33"/>
      <c r="J71" s="36"/>
      <c r="K71" s="1">
        <v>75</v>
      </c>
    </row>
    <row r="72" spans="1:11" ht="15.75" customHeight="1">
      <c r="A72" s="17">
        <v>6</v>
      </c>
      <c r="B72" s="26" t="str">
        <f>VLOOKUP($K72,'[8]400Д'!$A$18:$M$150,3,FALSE)</f>
        <v xml:space="preserve">СМИРНОВА </v>
      </c>
      <c r="C72" s="26" t="str">
        <f>VLOOKUP($K72,'[8]400Д'!$A$18:$M$150,4,FALSE)</f>
        <v>Эмилия</v>
      </c>
      <c r="D72" s="27" t="str">
        <f>VLOOKUP($K72,'[8]400Д'!$A$18:$M$150,5,FALSE)</f>
        <v>19.12.01</v>
      </c>
      <c r="E72" s="27" t="str">
        <f>VLOOKUP($K72,'[8]400Д'!$A$18:$M$150,6,FALSE)</f>
        <v>II</v>
      </c>
      <c r="F72" s="28" t="str">
        <f>VLOOKUP($K72,'[8]400Д'!$A$18:$M$150,7,FALSE)</f>
        <v>Адмиралтейская СДЮСШОР-1</v>
      </c>
      <c r="G72" s="27">
        <f>VLOOKUP($K72,'[8]400Д'!$A$18:$M$150,2,FALSE)</f>
        <v>525</v>
      </c>
      <c r="H72" s="33"/>
      <c r="I72" s="33"/>
      <c r="J72" s="36"/>
      <c r="K72" s="1">
        <v>76</v>
      </c>
    </row>
    <row r="73" spans="1:11" ht="15.75" customHeight="1">
      <c r="A73" s="17"/>
      <c r="B73" s="34"/>
      <c r="C73" s="34"/>
      <c r="D73" s="33"/>
      <c r="E73" s="32"/>
      <c r="F73" s="28"/>
      <c r="G73" s="27"/>
      <c r="H73" s="33"/>
      <c r="I73" s="33"/>
      <c r="J73" s="36"/>
    </row>
    <row r="74" spans="1:11" ht="15.75" customHeight="1">
      <c r="A74" s="17"/>
      <c r="B74" s="31" t="s">
        <v>10</v>
      </c>
      <c r="C74" s="31"/>
      <c r="D74" s="29"/>
      <c r="E74" s="32"/>
      <c r="F74" s="28"/>
      <c r="G74" s="27"/>
      <c r="H74" s="33"/>
      <c r="I74" s="33"/>
      <c r="J74" s="36"/>
    </row>
    <row r="75" spans="1:11" ht="15.75" customHeight="1">
      <c r="A75" s="17">
        <v>1</v>
      </c>
      <c r="B75" s="26"/>
      <c r="C75" s="26"/>
      <c r="D75" s="27"/>
      <c r="E75" s="27"/>
      <c r="F75" s="28"/>
      <c r="G75" s="27"/>
      <c r="H75" s="33"/>
      <c r="I75" s="33"/>
      <c r="J75" s="36"/>
      <c r="K75" s="1">
        <v>81</v>
      </c>
    </row>
    <row r="76" spans="1:11" ht="15.75" customHeight="1">
      <c r="A76" s="17">
        <v>2</v>
      </c>
      <c r="B76" s="26" t="str">
        <f>VLOOKUP($K76,'[8]400Д'!$A$18:$M$150,3,FALSE)</f>
        <v xml:space="preserve">АПОЛЛОНОВА </v>
      </c>
      <c r="C76" s="26" t="str">
        <f>VLOOKUP($K76,'[8]400Д'!$A$18:$M$150,4,FALSE)</f>
        <v>Валерия</v>
      </c>
      <c r="D76" s="27" t="str">
        <f>VLOOKUP($K76,'[8]400Д'!$A$18:$M$150,5,FALSE)</f>
        <v>31.05.00</v>
      </c>
      <c r="E76" s="27" t="str">
        <f>VLOOKUP($K76,'[8]400Д'!$A$18:$M$150,6,FALSE)</f>
        <v>III</v>
      </c>
      <c r="F76" s="28" t="str">
        <f>VLOOKUP($K76,'[8]400Д'!$A$18:$M$150,7,FALSE)</f>
        <v>Адмиралтейская СДЮСШОР-1</v>
      </c>
      <c r="G76" s="27">
        <f>VLOOKUP($K76,'[8]400Д'!$A$18:$M$150,2,FALSE)</f>
        <v>526</v>
      </c>
      <c r="H76" s="33"/>
      <c r="I76" s="33"/>
      <c r="J76" s="36"/>
      <c r="K76" s="1">
        <v>82</v>
      </c>
    </row>
    <row r="77" spans="1:11" ht="15.75" customHeight="1">
      <c r="A77" s="17">
        <v>3</v>
      </c>
      <c r="B77" s="26" t="str">
        <f>VLOOKUP($K77,'[8]400Д'!$A$18:$M$150,3,FALSE)</f>
        <v>КЛЕПИКОВА</v>
      </c>
      <c r="C77" s="26" t="str">
        <f>VLOOKUP($K77,'[8]400Д'!$A$18:$M$150,4,FALSE)</f>
        <v>Мария</v>
      </c>
      <c r="D77" s="27" t="str">
        <f>VLOOKUP($K77,'[8]400Д'!$A$18:$M$150,5,FALSE)</f>
        <v>15.04.01</v>
      </c>
      <c r="E77" s="27" t="str">
        <f>VLOOKUP($K77,'[8]400Д'!$A$18:$M$150,6,FALSE)</f>
        <v>II</v>
      </c>
      <c r="F77" s="28" t="str">
        <f>VLOOKUP($K77,'[8]400Д'!$A$18:$M$150,7,FALSE)</f>
        <v>Выборгская СДЮСШОР-1</v>
      </c>
      <c r="G77" s="27">
        <f>VLOOKUP($K77,'[8]400Д'!$A$18:$M$150,2,FALSE)</f>
        <v>281</v>
      </c>
      <c r="H77" s="33"/>
      <c r="I77" s="33"/>
      <c r="J77" s="36"/>
      <c r="K77" s="1">
        <v>83</v>
      </c>
    </row>
    <row r="78" spans="1:11" ht="15.75" customHeight="1">
      <c r="A78" s="17">
        <v>4</v>
      </c>
      <c r="B78" s="26" t="str">
        <f>VLOOKUP($K78,'[8]400Д'!$A$18:$M$150,3,FALSE)</f>
        <v>СВИЩЁВА</v>
      </c>
      <c r="C78" s="26" t="str">
        <f>VLOOKUP($K78,'[8]400Д'!$A$18:$M$150,4,FALSE)</f>
        <v>Елизавета</v>
      </c>
      <c r="D78" s="27" t="str">
        <f>VLOOKUP($K78,'[8]400Д'!$A$18:$M$150,5,FALSE)</f>
        <v>22.05.01</v>
      </c>
      <c r="E78" s="27" t="str">
        <f>VLOOKUP($K78,'[8]400Д'!$A$18:$M$150,6,FALSE)</f>
        <v>III</v>
      </c>
      <c r="F78" s="28" t="str">
        <f>VLOOKUP($K78,'[8]400Д'!$A$18:$M$150,7,FALSE)</f>
        <v>Академия л/а-1</v>
      </c>
      <c r="G78" s="27">
        <f>VLOOKUP($K78,'[8]400Д'!$A$18:$M$150,2,FALSE)</f>
        <v>423</v>
      </c>
      <c r="H78" s="33"/>
      <c r="I78" s="33"/>
      <c r="J78" s="36"/>
      <c r="K78" s="1">
        <v>84</v>
      </c>
    </row>
    <row r="79" spans="1:11" ht="15.75" customHeight="1">
      <c r="A79" s="17">
        <v>5</v>
      </c>
      <c r="B79" s="26" t="str">
        <f>VLOOKUP($K79,'[8]400Д'!$A$18:$M$150,3,FALSE)</f>
        <v>МАТВЕЕВА</v>
      </c>
      <c r="C79" s="26" t="str">
        <f>VLOOKUP($K79,'[8]400Д'!$A$18:$M$150,4,FALSE)</f>
        <v>Ангелина</v>
      </c>
      <c r="D79" s="27" t="str">
        <f>VLOOKUP($K79,'[8]400Д'!$A$18:$M$150,5,FALSE)</f>
        <v>04.04.01</v>
      </c>
      <c r="E79" s="27" t="str">
        <f>VLOOKUP($K79,'[8]400Д'!$A$18:$M$150,6,FALSE)</f>
        <v>I</v>
      </c>
      <c r="F79" s="28" t="str">
        <f>VLOOKUP($K79,'[8]400Д'!$A$18:$M$150,7,FALSE)</f>
        <v>ДЮСШ Манеж</v>
      </c>
      <c r="G79" s="27">
        <f>VLOOKUP($K79,'[8]400Д'!$A$18:$M$150,2,FALSE)</f>
        <v>656</v>
      </c>
      <c r="H79" s="33"/>
      <c r="I79" s="33"/>
      <c r="J79" s="36"/>
      <c r="K79" s="1">
        <v>85</v>
      </c>
    </row>
    <row r="80" spans="1:11" ht="15.75" customHeight="1">
      <c r="A80" s="17">
        <v>6</v>
      </c>
      <c r="B80" s="26" t="str">
        <f>VLOOKUP($K80,'[8]400Д'!$A$18:$M$150,3,FALSE)</f>
        <v xml:space="preserve">МАСАРСКАЯ </v>
      </c>
      <c r="C80" s="26" t="str">
        <f>VLOOKUP($K80,'[8]400Д'!$A$18:$M$150,4,FALSE)</f>
        <v>Кристина</v>
      </c>
      <c r="D80" s="27" t="str">
        <f>VLOOKUP($K80,'[8]400Д'!$A$18:$M$150,5,FALSE)</f>
        <v>07.09.01</v>
      </c>
      <c r="E80" s="27" t="str">
        <f>VLOOKUP($K80,'[8]400Д'!$A$18:$M$150,6,FALSE)</f>
        <v>III</v>
      </c>
      <c r="F80" s="28" t="str">
        <f>VLOOKUP($K80,'[8]400Д'!$A$18:$M$150,7,FALSE)</f>
        <v>Адмиралтейская СДЮСШОР-1</v>
      </c>
      <c r="G80" s="27">
        <f>VLOOKUP($K80,'[8]400Д'!$A$18:$M$150,2,FALSE)</f>
        <v>524</v>
      </c>
      <c r="H80" s="33"/>
      <c r="I80" s="33"/>
      <c r="J80" s="36"/>
      <c r="K80" s="1">
        <v>86</v>
      </c>
    </row>
    <row r="81" spans="1:10" ht="15.75" customHeight="1">
      <c r="A81" s="17"/>
      <c r="B81" s="37"/>
      <c r="C81" s="37"/>
      <c r="D81" s="33"/>
      <c r="E81" s="17"/>
      <c r="F81" s="28"/>
      <c r="G81" s="27"/>
      <c r="H81" s="33"/>
      <c r="I81" s="33"/>
      <c r="J81" s="36"/>
    </row>
    <row r="82" spans="1:10" ht="15.75" customHeight="1">
      <c r="A82" s="17"/>
      <c r="B82" s="31"/>
      <c r="C82" s="31"/>
      <c r="D82" s="29"/>
      <c r="E82" s="36"/>
      <c r="F82" s="28"/>
      <c r="G82" s="27"/>
      <c r="H82" s="33"/>
      <c r="I82" s="33"/>
      <c r="J82" s="36"/>
    </row>
    <row r="83" spans="1:10" ht="15.75" customHeight="1">
      <c r="A83" s="35"/>
      <c r="B83" s="26"/>
      <c r="C83" s="26"/>
      <c r="D83" s="27"/>
      <c r="E83" s="27"/>
      <c r="F83" s="28"/>
      <c r="G83" s="27"/>
      <c r="H83" s="33"/>
      <c r="I83" s="33"/>
      <c r="J83" s="36"/>
    </row>
    <row r="84" spans="1:10" ht="15.75" customHeight="1">
      <c r="A84" s="35"/>
      <c r="B84" s="26"/>
      <c r="C84" s="26"/>
      <c r="D84" s="27"/>
      <c r="E84" s="27"/>
      <c r="F84" s="28"/>
      <c r="G84" s="27"/>
      <c r="H84" s="33"/>
      <c r="I84" s="33"/>
      <c r="J84" s="36"/>
    </row>
    <row r="85" spans="1:10" ht="15.75" customHeight="1">
      <c r="A85" s="35"/>
      <c r="B85" s="26"/>
      <c r="C85" s="26"/>
      <c r="D85" s="27"/>
      <c r="E85" s="27"/>
      <c r="F85" s="28"/>
      <c r="G85" s="27"/>
      <c r="H85" s="33"/>
      <c r="I85" s="33"/>
      <c r="J85" s="10"/>
    </row>
    <row r="86" spans="1:10" ht="15.75" customHeight="1">
      <c r="A86" s="35"/>
      <c r="B86" s="26"/>
      <c r="C86" s="26"/>
      <c r="D86" s="27"/>
      <c r="E86" s="27"/>
      <c r="F86" s="28"/>
      <c r="G86" s="27"/>
      <c r="H86" s="33"/>
      <c r="I86" s="33"/>
      <c r="J86" s="10"/>
    </row>
    <row r="87" spans="1:10" ht="15.75" customHeight="1">
      <c r="A87" s="35"/>
      <c r="B87" s="26"/>
      <c r="C87" s="26"/>
      <c r="D87" s="27"/>
      <c r="E87" s="27"/>
      <c r="F87" s="28"/>
      <c r="G87" s="27"/>
      <c r="H87" s="33"/>
      <c r="I87" s="33"/>
      <c r="J87" s="10"/>
    </row>
    <row r="88" spans="1:10" ht="15.75" customHeight="1">
      <c r="A88" s="35"/>
      <c r="B88" s="26"/>
      <c r="C88" s="26"/>
      <c r="D88" s="27"/>
      <c r="E88" s="27"/>
      <c r="F88" s="28"/>
      <c r="G88" s="27"/>
      <c r="H88" s="33"/>
      <c r="I88" s="33"/>
      <c r="J88" s="10"/>
    </row>
    <row r="89" spans="1:10" ht="15.75" customHeight="1">
      <c r="A89" s="17"/>
      <c r="B89" s="34"/>
      <c r="C89" s="34"/>
      <c r="D89" s="33"/>
      <c r="E89" s="32"/>
      <c r="F89" s="28"/>
      <c r="G89" s="27"/>
      <c r="H89" s="11"/>
      <c r="I89" s="11"/>
      <c r="J89" s="10"/>
    </row>
    <row r="90" spans="1:10" ht="15.75" customHeight="1">
      <c r="A90" s="17"/>
      <c r="B90" s="30"/>
      <c r="C90" s="30"/>
      <c r="D90" s="29"/>
      <c r="E90" s="17"/>
      <c r="F90" s="28"/>
      <c r="G90" s="27"/>
      <c r="H90" s="11"/>
      <c r="I90" s="11"/>
      <c r="J90" s="10"/>
    </row>
    <row r="91" spans="1:10" ht="15.75" customHeight="1">
      <c r="A91" s="17"/>
      <c r="B91" s="26"/>
      <c r="C91" s="26"/>
      <c r="D91" s="27"/>
      <c r="E91" s="27"/>
      <c r="F91" s="28"/>
      <c r="G91" s="27"/>
      <c r="H91" s="11"/>
      <c r="I91" s="11"/>
      <c r="J91" s="10"/>
    </row>
    <row r="92" spans="1:10" ht="15.75" customHeight="1">
      <c r="A92" s="17"/>
      <c r="B92" s="26"/>
      <c r="C92" s="26"/>
      <c r="D92" s="27"/>
      <c r="E92" s="27"/>
      <c r="F92" s="28"/>
      <c r="G92" s="27"/>
      <c r="H92" s="11"/>
      <c r="I92" s="11"/>
      <c r="J92" s="10"/>
    </row>
    <row r="93" spans="1:10" ht="15.75" customHeight="1">
      <c r="A93" s="17"/>
      <c r="B93" s="26"/>
      <c r="C93" s="26"/>
      <c r="D93" s="27"/>
      <c r="E93" s="27"/>
      <c r="F93" s="28"/>
      <c r="G93" s="27"/>
      <c r="H93" s="11"/>
      <c r="I93" s="21"/>
      <c r="J93" s="11"/>
    </row>
    <row r="94" spans="1:10" ht="15.75" customHeight="1">
      <c r="A94" s="17"/>
      <c r="B94" s="26"/>
      <c r="C94" s="26"/>
      <c r="D94" s="27"/>
      <c r="E94" s="27"/>
      <c r="F94" s="28"/>
      <c r="G94" s="27"/>
      <c r="H94" s="11"/>
      <c r="I94" s="12"/>
      <c r="J94" s="11"/>
    </row>
    <row r="95" spans="1:10" ht="15.75" customHeight="1">
      <c r="A95" s="17"/>
      <c r="B95" s="26"/>
      <c r="C95" s="26"/>
      <c r="D95" s="27"/>
      <c r="E95" s="27"/>
      <c r="F95" s="28"/>
      <c r="G95" s="27"/>
      <c r="H95" s="11"/>
      <c r="I95" s="12"/>
      <c r="J95" s="11"/>
    </row>
    <row r="96" spans="1:10" ht="15.75" customHeight="1">
      <c r="A96" s="17"/>
      <c r="B96" s="26"/>
      <c r="C96" s="26"/>
      <c r="D96" s="27"/>
      <c r="E96" s="27"/>
      <c r="F96" s="28"/>
      <c r="G96" s="27"/>
      <c r="H96" s="11"/>
      <c r="I96" s="12"/>
      <c r="J96" s="11"/>
    </row>
    <row r="97" spans="1:10">
      <c r="A97" s="17"/>
      <c r="B97" s="34"/>
      <c r="C97" s="34"/>
      <c r="D97" s="33"/>
      <c r="E97" s="32"/>
      <c r="F97" s="28"/>
      <c r="G97" s="17"/>
      <c r="H97" s="11"/>
      <c r="I97" s="11"/>
      <c r="J97" s="10"/>
    </row>
    <row r="98" spans="1:10">
      <c r="A98" s="17"/>
      <c r="B98" s="30"/>
      <c r="C98" s="30"/>
      <c r="D98" s="29"/>
      <c r="E98" s="17"/>
      <c r="F98" s="28"/>
      <c r="G98" s="27"/>
      <c r="H98" s="11"/>
      <c r="I98" s="11"/>
      <c r="J98" s="10"/>
    </row>
    <row r="99" spans="1:10">
      <c r="A99" s="17"/>
      <c r="B99" s="26"/>
      <c r="C99" s="26"/>
      <c r="D99" s="27"/>
      <c r="E99" s="27"/>
      <c r="F99" s="28"/>
      <c r="G99" s="27"/>
      <c r="H99" s="11"/>
      <c r="I99" s="11"/>
      <c r="J99" s="10"/>
    </row>
    <row r="100" spans="1:10">
      <c r="A100" s="17"/>
      <c r="B100" s="26"/>
      <c r="C100" s="26"/>
      <c r="D100" s="27"/>
      <c r="E100" s="27"/>
      <c r="F100" s="28"/>
      <c r="G100" s="27"/>
      <c r="H100" s="11"/>
      <c r="I100" s="11"/>
      <c r="J100" s="10"/>
    </row>
    <row r="101" spans="1:10">
      <c r="A101" s="17"/>
      <c r="B101" s="26"/>
      <c r="C101" s="26"/>
      <c r="D101" s="27"/>
      <c r="E101" s="27"/>
      <c r="F101" s="28"/>
      <c r="G101" s="27"/>
      <c r="H101" s="11"/>
      <c r="I101" s="11"/>
      <c r="J101" s="10"/>
    </row>
    <row r="102" spans="1:10">
      <c r="A102" s="17"/>
      <c r="B102" s="26"/>
      <c r="C102" s="26"/>
      <c r="D102" s="27"/>
      <c r="E102" s="27"/>
      <c r="F102" s="28"/>
      <c r="G102" s="27"/>
      <c r="H102" s="11"/>
      <c r="I102" s="11"/>
      <c r="J102" s="10"/>
    </row>
    <row r="103" spans="1:10">
      <c r="A103" s="17"/>
      <c r="B103" s="26"/>
      <c r="C103" s="26"/>
      <c r="D103" s="27"/>
      <c r="E103" s="27"/>
      <c r="F103" s="28"/>
      <c r="G103" s="27"/>
      <c r="H103" s="11"/>
      <c r="I103" s="11"/>
      <c r="J103" s="10"/>
    </row>
    <row r="104" spans="1:10">
      <c r="A104" s="17"/>
      <c r="B104" s="26"/>
      <c r="C104" s="26"/>
      <c r="D104" s="27"/>
      <c r="E104" s="27"/>
      <c r="F104" s="28"/>
      <c r="G104" s="27"/>
      <c r="H104" s="11"/>
      <c r="I104" s="11"/>
      <c r="J104" s="10"/>
    </row>
    <row r="105" spans="1:10">
      <c r="A105" s="17"/>
      <c r="B105" s="30"/>
      <c r="C105" s="30"/>
      <c r="D105" s="29"/>
      <c r="E105" s="31"/>
      <c r="F105" s="28"/>
      <c r="G105" s="17"/>
      <c r="H105" s="11"/>
      <c r="I105" s="11"/>
      <c r="J105" s="10"/>
    </row>
    <row r="106" spans="1:10">
      <c r="A106" s="17"/>
      <c r="B106" s="30"/>
      <c r="C106" s="30"/>
      <c r="D106" s="29"/>
      <c r="E106" s="17"/>
      <c r="F106" s="28"/>
      <c r="G106" s="27"/>
      <c r="H106" s="11"/>
      <c r="I106" s="11"/>
      <c r="J106" s="10"/>
    </row>
    <row r="107" spans="1:10">
      <c r="A107" s="17"/>
      <c r="B107" s="26"/>
      <c r="C107" s="26"/>
      <c r="D107" s="27"/>
      <c r="E107" s="27"/>
      <c r="F107" s="28"/>
      <c r="G107" s="27"/>
      <c r="H107" s="11"/>
      <c r="I107" s="11"/>
      <c r="J107" s="10"/>
    </row>
    <row r="108" spans="1:10">
      <c r="A108" s="17"/>
      <c r="B108" s="26"/>
      <c r="C108" s="26"/>
      <c r="D108" s="27"/>
      <c r="E108" s="27"/>
      <c r="F108" s="28"/>
      <c r="G108" s="27"/>
      <c r="H108" s="11"/>
      <c r="I108" s="11"/>
      <c r="J108" s="10"/>
    </row>
    <row r="109" spans="1:10">
      <c r="A109" s="17"/>
      <c r="B109" s="26"/>
      <c r="C109" s="26"/>
      <c r="D109" s="27"/>
      <c r="E109" s="27"/>
      <c r="F109" s="28"/>
      <c r="G109" s="27"/>
      <c r="H109" s="11"/>
      <c r="I109" s="11"/>
      <c r="J109" s="10"/>
    </row>
    <row r="110" spans="1:10">
      <c r="A110" s="17"/>
      <c r="B110" s="26" t="s">
        <v>6</v>
      </c>
      <c r="C110" s="25"/>
      <c r="D110" s="24"/>
      <c r="E110" s="23"/>
      <c r="F110" s="22"/>
      <c r="G110" s="13" t="s">
        <v>5</v>
      </c>
      <c r="H110" s="21"/>
      <c r="I110" s="11"/>
      <c r="J110" s="10"/>
    </row>
    <row r="111" spans="1:10">
      <c r="A111" s="17"/>
      <c r="B111" s="16" t="s">
        <v>4</v>
      </c>
      <c r="C111" s="16"/>
      <c r="D111" s="20"/>
      <c r="E111" s="19"/>
      <c r="F111" s="18"/>
      <c r="G111" s="13"/>
      <c r="H111" s="12"/>
      <c r="I111" s="11"/>
      <c r="J111" s="10"/>
    </row>
    <row r="112" spans="1:10">
      <c r="A112" s="17"/>
      <c r="B112" s="16" t="s">
        <v>3</v>
      </c>
      <c r="C112" s="16"/>
      <c r="D112" s="15"/>
      <c r="E112" s="15"/>
      <c r="F112" s="14"/>
      <c r="G112" s="13" t="s">
        <v>2</v>
      </c>
      <c r="H112" s="12"/>
      <c r="I112" s="11"/>
      <c r="J112" s="10"/>
    </row>
    <row r="113" spans="1:10">
      <c r="A113" s="17"/>
      <c r="B113" s="16" t="s">
        <v>1</v>
      </c>
      <c r="C113" s="16"/>
      <c r="D113" s="15"/>
      <c r="E113" s="15"/>
      <c r="F113" s="14"/>
      <c r="G113" s="13" t="s">
        <v>0</v>
      </c>
      <c r="H113" s="12"/>
      <c r="I113" s="11"/>
      <c r="J113" s="10"/>
    </row>
    <row r="114" spans="1:10">
      <c r="A114" s="5"/>
      <c r="B114" s="9"/>
      <c r="C114" s="9"/>
      <c r="D114" s="8"/>
      <c r="E114" s="7"/>
      <c r="F114" s="6"/>
      <c r="G114" s="5"/>
      <c r="H114" s="4"/>
      <c r="I114" s="4"/>
      <c r="J114" s="3"/>
    </row>
  </sheetData>
  <pageMargins left="0.59055118110236227" right="0" top="0.39370078740157483" bottom="0.39370078740157483" header="0" footer="0"/>
  <pageSetup paperSize="9" scale="90" orientation="portrait" r:id="rId1"/>
  <headerFooter>
    <oddHeader>&amp;R&amp;A</oddHeader>
    <oddFooter>&amp;C&amp;P</oddFooter>
  </headerFooter>
  <legacyDrawing r:id="rId2"/>
  <oleObjects>
    <oleObject progId="Word.Picture.8" shapeId="22529" r:id="rId3"/>
    <oleObject progId="Word.Document.12" shapeId="22530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55"/>
  <sheetViews>
    <sheetView topLeftCell="A10" workbookViewId="0">
      <selection activeCell="G121" sqref="G121"/>
    </sheetView>
  </sheetViews>
  <sheetFormatPr defaultRowHeight="15"/>
  <cols>
    <col min="1" max="1" width="5.5703125" style="1" customWidth="1"/>
    <col min="2" max="2" width="14.7109375" style="1" customWidth="1"/>
    <col min="3" max="3" width="13.7109375" style="1" customWidth="1"/>
    <col min="4" max="4" width="7.7109375" style="2" customWidth="1"/>
    <col min="5" max="5" width="4.7109375" style="65" customWidth="1"/>
    <col min="6" max="6" width="21.7109375" style="1" customWidth="1"/>
    <col min="7" max="7" width="6.7109375" style="65" customWidth="1"/>
    <col min="8" max="8" width="6.7109375" style="1" customWidth="1"/>
    <col min="9" max="9" width="16.42578125" style="1" customWidth="1"/>
    <col min="10" max="10" width="8.7109375" style="1" customWidth="1"/>
    <col min="11" max="11" width="0" style="1" hidden="1" customWidth="1"/>
    <col min="12" max="256" width="9.140625" style="1"/>
    <col min="257" max="257" width="5.5703125" style="1" customWidth="1"/>
    <col min="258" max="258" width="27.7109375" style="1" customWidth="1"/>
    <col min="259" max="259" width="4.5703125" style="1" customWidth="1"/>
    <col min="260" max="260" width="4.7109375" style="1" customWidth="1"/>
    <col min="261" max="261" width="21.7109375" style="1" customWidth="1"/>
    <col min="262" max="263" width="6.7109375" style="1" customWidth="1"/>
    <col min="264" max="264" width="18.7109375" style="1" customWidth="1"/>
    <col min="265" max="265" width="8.7109375" style="1" customWidth="1"/>
    <col min="266" max="266" width="0" style="1" hidden="1" customWidth="1"/>
    <col min="267" max="512" width="9.140625" style="1"/>
    <col min="513" max="513" width="5.5703125" style="1" customWidth="1"/>
    <col min="514" max="514" width="27.7109375" style="1" customWidth="1"/>
    <col min="515" max="515" width="4.5703125" style="1" customWidth="1"/>
    <col min="516" max="516" width="4.7109375" style="1" customWidth="1"/>
    <col min="517" max="517" width="21.7109375" style="1" customWidth="1"/>
    <col min="518" max="519" width="6.7109375" style="1" customWidth="1"/>
    <col min="520" max="520" width="18.7109375" style="1" customWidth="1"/>
    <col min="521" max="521" width="8.7109375" style="1" customWidth="1"/>
    <col min="522" max="522" width="0" style="1" hidden="1" customWidth="1"/>
    <col min="523" max="768" width="9.140625" style="1"/>
    <col min="769" max="769" width="5.5703125" style="1" customWidth="1"/>
    <col min="770" max="770" width="27.7109375" style="1" customWidth="1"/>
    <col min="771" max="771" width="4.5703125" style="1" customWidth="1"/>
    <col min="772" max="772" width="4.7109375" style="1" customWidth="1"/>
    <col min="773" max="773" width="21.7109375" style="1" customWidth="1"/>
    <col min="774" max="775" width="6.7109375" style="1" customWidth="1"/>
    <col min="776" max="776" width="18.7109375" style="1" customWidth="1"/>
    <col min="777" max="777" width="8.7109375" style="1" customWidth="1"/>
    <col min="778" max="778" width="0" style="1" hidden="1" customWidth="1"/>
    <col min="779" max="1024" width="9.140625" style="1"/>
    <col min="1025" max="1025" width="5.5703125" style="1" customWidth="1"/>
    <col min="1026" max="1026" width="27.7109375" style="1" customWidth="1"/>
    <col min="1027" max="1027" width="4.5703125" style="1" customWidth="1"/>
    <col min="1028" max="1028" width="4.7109375" style="1" customWidth="1"/>
    <col min="1029" max="1029" width="21.7109375" style="1" customWidth="1"/>
    <col min="1030" max="1031" width="6.7109375" style="1" customWidth="1"/>
    <col min="1032" max="1032" width="18.7109375" style="1" customWidth="1"/>
    <col min="1033" max="1033" width="8.7109375" style="1" customWidth="1"/>
    <col min="1034" max="1034" width="0" style="1" hidden="1" customWidth="1"/>
    <col min="1035" max="1280" width="9.140625" style="1"/>
    <col min="1281" max="1281" width="5.5703125" style="1" customWidth="1"/>
    <col min="1282" max="1282" width="27.7109375" style="1" customWidth="1"/>
    <col min="1283" max="1283" width="4.5703125" style="1" customWidth="1"/>
    <col min="1284" max="1284" width="4.7109375" style="1" customWidth="1"/>
    <col min="1285" max="1285" width="21.7109375" style="1" customWidth="1"/>
    <col min="1286" max="1287" width="6.7109375" style="1" customWidth="1"/>
    <col min="1288" max="1288" width="18.7109375" style="1" customWidth="1"/>
    <col min="1289" max="1289" width="8.7109375" style="1" customWidth="1"/>
    <col min="1290" max="1290" width="0" style="1" hidden="1" customWidth="1"/>
    <col min="1291" max="1536" width="9.140625" style="1"/>
    <col min="1537" max="1537" width="5.5703125" style="1" customWidth="1"/>
    <col min="1538" max="1538" width="27.7109375" style="1" customWidth="1"/>
    <col min="1539" max="1539" width="4.5703125" style="1" customWidth="1"/>
    <col min="1540" max="1540" width="4.7109375" style="1" customWidth="1"/>
    <col min="1541" max="1541" width="21.7109375" style="1" customWidth="1"/>
    <col min="1542" max="1543" width="6.7109375" style="1" customWidth="1"/>
    <col min="1544" max="1544" width="18.7109375" style="1" customWidth="1"/>
    <col min="1545" max="1545" width="8.7109375" style="1" customWidth="1"/>
    <col min="1546" max="1546" width="0" style="1" hidden="1" customWidth="1"/>
    <col min="1547" max="1792" width="9.140625" style="1"/>
    <col min="1793" max="1793" width="5.5703125" style="1" customWidth="1"/>
    <col min="1794" max="1794" width="27.7109375" style="1" customWidth="1"/>
    <col min="1795" max="1795" width="4.5703125" style="1" customWidth="1"/>
    <col min="1796" max="1796" width="4.7109375" style="1" customWidth="1"/>
    <col min="1797" max="1797" width="21.7109375" style="1" customWidth="1"/>
    <col min="1798" max="1799" width="6.7109375" style="1" customWidth="1"/>
    <col min="1800" max="1800" width="18.7109375" style="1" customWidth="1"/>
    <col min="1801" max="1801" width="8.7109375" style="1" customWidth="1"/>
    <col min="1802" max="1802" width="0" style="1" hidden="1" customWidth="1"/>
    <col min="1803" max="2048" width="9.140625" style="1"/>
    <col min="2049" max="2049" width="5.5703125" style="1" customWidth="1"/>
    <col min="2050" max="2050" width="27.7109375" style="1" customWidth="1"/>
    <col min="2051" max="2051" width="4.5703125" style="1" customWidth="1"/>
    <col min="2052" max="2052" width="4.7109375" style="1" customWidth="1"/>
    <col min="2053" max="2053" width="21.7109375" style="1" customWidth="1"/>
    <col min="2054" max="2055" width="6.7109375" style="1" customWidth="1"/>
    <col min="2056" max="2056" width="18.7109375" style="1" customWidth="1"/>
    <col min="2057" max="2057" width="8.7109375" style="1" customWidth="1"/>
    <col min="2058" max="2058" width="0" style="1" hidden="1" customWidth="1"/>
    <col min="2059" max="2304" width="9.140625" style="1"/>
    <col min="2305" max="2305" width="5.5703125" style="1" customWidth="1"/>
    <col min="2306" max="2306" width="27.7109375" style="1" customWidth="1"/>
    <col min="2307" max="2307" width="4.5703125" style="1" customWidth="1"/>
    <col min="2308" max="2308" width="4.7109375" style="1" customWidth="1"/>
    <col min="2309" max="2309" width="21.7109375" style="1" customWidth="1"/>
    <col min="2310" max="2311" width="6.7109375" style="1" customWidth="1"/>
    <col min="2312" max="2312" width="18.7109375" style="1" customWidth="1"/>
    <col min="2313" max="2313" width="8.7109375" style="1" customWidth="1"/>
    <col min="2314" max="2314" width="0" style="1" hidden="1" customWidth="1"/>
    <col min="2315" max="2560" width="9.140625" style="1"/>
    <col min="2561" max="2561" width="5.5703125" style="1" customWidth="1"/>
    <col min="2562" max="2562" width="27.7109375" style="1" customWidth="1"/>
    <col min="2563" max="2563" width="4.5703125" style="1" customWidth="1"/>
    <col min="2564" max="2564" width="4.7109375" style="1" customWidth="1"/>
    <col min="2565" max="2565" width="21.7109375" style="1" customWidth="1"/>
    <col min="2566" max="2567" width="6.7109375" style="1" customWidth="1"/>
    <col min="2568" max="2568" width="18.7109375" style="1" customWidth="1"/>
    <col min="2569" max="2569" width="8.7109375" style="1" customWidth="1"/>
    <col min="2570" max="2570" width="0" style="1" hidden="1" customWidth="1"/>
    <col min="2571" max="2816" width="9.140625" style="1"/>
    <col min="2817" max="2817" width="5.5703125" style="1" customWidth="1"/>
    <col min="2818" max="2818" width="27.7109375" style="1" customWidth="1"/>
    <col min="2819" max="2819" width="4.5703125" style="1" customWidth="1"/>
    <col min="2820" max="2820" width="4.7109375" style="1" customWidth="1"/>
    <col min="2821" max="2821" width="21.7109375" style="1" customWidth="1"/>
    <col min="2822" max="2823" width="6.7109375" style="1" customWidth="1"/>
    <col min="2824" max="2824" width="18.7109375" style="1" customWidth="1"/>
    <col min="2825" max="2825" width="8.7109375" style="1" customWidth="1"/>
    <col min="2826" max="2826" width="0" style="1" hidden="1" customWidth="1"/>
    <col min="2827" max="3072" width="9.140625" style="1"/>
    <col min="3073" max="3073" width="5.5703125" style="1" customWidth="1"/>
    <col min="3074" max="3074" width="27.7109375" style="1" customWidth="1"/>
    <col min="3075" max="3075" width="4.5703125" style="1" customWidth="1"/>
    <col min="3076" max="3076" width="4.7109375" style="1" customWidth="1"/>
    <col min="3077" max="3077" width="21.7109375" style="1" customWidth="1"/>
    <col min="3078" max="3079" width="6.7109375" style="1" customWidth="1"/>
    <col min="3080" max="3080" width="18.7109375" style="1" customWidth="1"/>
    <col min="3081" max="3081" width="8.7109375" style="1" customWidth="1"/>
    <col min="3082" max="3082" width="0" style="1" hidden="1" customWidth="1"/>
    <col min="3083" max="3328" width="9.140625" style="1"/>
    <col min="3329" max="3329" width="5.5703125" style="1" customWidth="1"/>
    <col min="3330" max="3330" width="27.7109375" style="1" customWidth="1"/>
    <col min="3331" max="3331" width="4.5703125" style="1" customWidth="1"/>
    <col min="3332" max="3332" width="4.7109375" style="1" customWidth="1"/>
    <col min="3333" max="3333" width="21.7109375" style="1" customWidth="1"/>
    <col min="3334" max="3335" width="6.7109375" style="1" customWidth="1"/>
    <col min="3336" max="3336" width="18.7109375" style="1" customWidth="1"/>
    <col min="3337" max="3337" width="8.7109375" style="1" customWidth="1"/>
    <col min="3338" max="3338" width="0" style="1" hidden="1" customWidth="1"/>
    <col min="3339" max="3584" width="9.140625" style="1"/>
    <col min="3585" max="3585" width="5.5703125" style="1" customWidth="1"/>
    <col min="3586" max="3586" width="27.7109375" style="1" customWidth="1"/>
    <col min="3587" max="3587" width="4.5703125" style="1" customWidth="1"/>
    <col min="3588" max="3588" width="4.7109375" style="1" customWidth="1"/>
    <col min="3589" max="3589" width="21.7109375" style="1" customWidth="1"/>
    <col min="3590" max="3591" width="6.7109375" style="1" customWidth="1"/>
    <col min="3592" max="3592" width="18.7109375" style="1" customWidth="1"/>
    <col min="3593" max="3593" width="8.7109375" style="1" customWidth="1"/>
    <col min="3594" max="3594" width="0" style="1" hidden="1" customWidth="1"/>
    <col min="3595" max="3840" width="9.140625" style="1"/>
    <col min="3841" max="3841" width="5.5703125" style="1" customWidth="1"/>
    <col min="3842" max="3842" width="27.7109375" style="1" customWidth="1"/>
    <col min="3843" max="3843" width="4.5703125" style="1" customWidth="1"/>
    <col min="3844" max="3844" width="4.7109375" style="1" customWidth="1"/>
    <col min="3845" max="3845" width="21.7109375" style="1" customWidth="1"/>
    <col min="3846" max="3847" width="6.7109375" style="1" customWidth="1"/>
    <col min="3848" max="3848" width="18.7109375" style="1" customWidth="1"/>
    <col min="3849" max="3849" width="8.7109375" style="1" customWidth="1"/>
    <col min="3850" max="3850" width="0" style="1" hidden="1" customWidth="1"/>
    <col min="3851" max="4096" width="9.140625" style="1"/>
    <col min="4097" max="4097" width="5.5703125" style="1" customWidth="1"/>
    <col min="4098" max="4098" width="27.7109375" style="1" customWidth="1"/>
    <col min="4099" max="4099" width="4.5703125" style="1" customWidth="1"/>
    <col min="4100" max="4100" width="4.7109375" style="1" customWidth="1"/>
    <col min="4101" max="4101" width="21.7109375" style="1" customWidth="1"/>
    <col min="4102" max="4103" width="6.7109375" style="1" customWidth="1"/>
    <col min="4104" max="4104" width="18.7109375" style="1" customWidth="1"/>
    <col min="4105" max="4105" width="8.7109375" style="1" customWidth="1"/>
    <col min="4106" max="4106" width="0" style="1" hidden="1" customWidth="1"/>
    <col min="4107" max="4352" width="9.140625" style="1"/>
    <col min="4353" max="4353" width="5.5703125" style="1" customWidth="1"/>
    <col min="4354" max="4354" width="27.7109375" style="1" customWidth="1"/>
    <col min="4355" max="4355" width="4.5703125" style="1" customWidth="1"/>
    <col min="4356" max="4356" width="4.7109375" style="1" customWidth="1"/>
    <col min="4357" max="4357" width="21.7109375" style="1" customWidth="1"/>
    <col min="4358" max="4359" width="6.7109375" style="1" customWidth="1"/>
    <col min="4360" max="4360" width="18.7109375" style="1" customWidth="1"/>
    <col min="4361" max="4361" width="8.7109375" style="1" customWidth="1"/>
    <col min="4362" max="4362" width="0" style="1" hidden="1" customWidth="1"/>
    <col min="4363" max="4608" width="9.140625" style="1"/>
    <col min="4609" max="4609" width="5.5703125" style="1" customWidth="1"/>
    <col min="4610" max="4610" width="27.7109375" style="1" customWidth="1"/>
    <col min="4611" max="4611" width="4.5703125" style="1" customWidth="1"/>
    <col min="4612" max="4612" width="4.7109375" style="1" customWidth="1"/>
    <col min="4613" max="4613" width="21.7109375" style="1" customWidth="1"/>
    <col min="4614" max="4615" width="6.7109375" style="1" customWidth="1"/>
    <col min="4616" max="4616" width="18.7109375" style="1" customWidth="1"/>
    <col min="4617" max="4617" width="8.7109375" style="1" customWidth="1"/>
    <col min="4618" max="4618" width="0" style="1" hidden="1" customWidth="1"/>
    <col min="4619" max="4864" width="9.140625" style="1"/>
    <col min="4865" max="4865" width="5.5703125" style="1" customWidth="1"/>
    <col min="4866" max="4866" width="27.7109375" style="1" customWidth="1"/>
    <col min="4867" max="4867" width="4.5703125" style="1" customWidth="1"/>
    <col min="4868" max="4868" width="4.7109375" style="1" customWidth="1"/>
    <col min="4869" max="4869" width="21.7109375" style="1" customWidth="1"/>
    <col min="4870" max="4871" width="6.7109375" style="1" customWidth="1"/>
    <col min="4872" max="4872" width="18.7109375" style="1" customWidth="1"/>
    <col min="4873" max="4873" width="8.7109375" style="1" customWidth="1"/>
    <col min="4874" max="4874" width="0" style="1" hidden="1" customWidth="1"/>
    <col min="4875" max="5120" width="9.140625" style="1"/>
    <col min="5121" max="5121" width="5.5703125" style="1" customWidth="1"/>
    <col min="5122" max="5122" width="27.7109375" style="1" customWidth="1"/>
    <col min="5123" max="5123" width="4.5703125" style="1" customWidth="1"/>
    <col min="5124" max="5124" width="4.7109375" style="1" customWidth="1"/>
    <col min="5125" max="5125" width="21.7109375" style="1" customWidth="1"/>
    <col min="5126" max="5127" width="6.7109375" style="1" customWidth="1"/>
    <col min="5128" max="5128" width="18.7109375" style="1" customWidth="1"/>
    <col min="5129" max="5129" width="8.7109375" style="1" customWidth="1"/>
    <col min="5130" max="5130" width="0" style="1" hidden="1" customWidth="1"/>
    <col min="5131" max="5376" width="9.140625" style="1"/>
    <col min="5377" max="5377" width="5.5703125" style="1" customWidth="1"/>
    <col min="5378" max="5378" width="27.7109375" style="1" customWidth="1"/>
    <col min="5379" max="5379" width="4.5703125" style="1" customWidth="1"/>
    <col min="5380" max="5380" width="4.7109375" style="1" customWidth="1"/>
    <col min="5381" max="5381" width="21.7109375" style="1" customWidth="1"/>
    <col min="5382" max="5383" width="6.7109375" style="1" customWidth="1"/>
    <col min="5384" max="5384" width="18.7109375" style="1" customWidth="1"/>
    <col min="5385" max="5385" width="8.7109375" style="1" customWidth="1"/>
    <col min="5386" max="5386" width="0" style="1" hidden="1" customWidth="1"/>
    <col min="5387" max="5632" width="9.140625" style="1"/>
    <col min="5633" max="5633" width="5.5703125" style="1" customWidth="1"/>
    <col min="5634" max="5634" width="27.7109375" style="1" customWidth="1"/>
    <col min="5635" max="5635" width="4.5703125" style="1" customWidth="1"/>
    <col min="5636" max="5636" width="4.7109375" style="1" customWidth="1"/>
    <col min="5637" max="5637" width="21.7109375" style="1" customWidth="1"/>
    <col min="5638" max="5639" width="6.7109375" style="1" customWidth="1"/>
    <col min="5640" max="5640" width="18.7109375" style="1" customWidth="1"/>
    <col min="5641" max="5641" width="8.7109375" style="1" customWidth="1"/>
    <col min="5642" max="5642" width="0" style="1" hidden="1" customWidth="1"/>
    <col min="5643" max="5888" width="9.140625" style="1"/>
    <col min="5889" max="5889" width="5.5703125" style="1" customWidth="1"/>
    <col min="5890" max="5890" width="27.7109375" style="1" customWidth="1"/>
    <col min="5891" max="5891" width="4.5703125" style="1" customWidth="1"/>
    <col min="5892" max="5892" width="4.7109375" style="1" customWidth="1"/>
    <col min="5893" max="5893" width="21.7109375" style="1" customWidth="1"/>
    <col min="5894" max="5895" width="6.7109375" style="1" customWidth="1"/>
    <col min="5896" max="5896" width="18.7109375" style="1" customWidth="1"/>
    <col min="5897" max="5897" width="8.7109375" style="1" customWidth="1"/>
    <col min="5898" max="5898" width="0" style="1" hidden="1" customWidth="1"/>
    <col min="5899" max="6144" width="9.140625" style="1"/>
    <col min="6145" max="6145" width="5.5703125" style="1" customWidth="1"/>
    <col min="6146" max="6146" width="27.7109375" style="1" customWidth="1"/>
    <col min="6147" max="6147" width="4.5703125" style="1" customWidth="1"/>
    <col min="6148" max="6148" width="4.7109375" style="1" customWidth="1"/>
    <col min="6149" max="6149" width="21.7109375" style="1" customWidth="1"/>
    <col min="6150" max="6151" width="6.7109375" style="1" customWidth="1"/>
    <col min="6152" max="6152" width="18.7109375" style="1" customWidth="1"/>
    <col min="6153" max="6153" width="8.7109375" style="1" customWidth="1"/>
    <col min="6154" max="6154" width="0" style="1" hidden="1" customWidth="1"/>
    <col min="6155" max="6400" width="9.140625" style="1"/>
    <col min="6401" max="6401" width="5.5703125" style="1" customWidth="1"/>
    <col min="6402" max="6402" width="27.7109375" style="1" customWidth="1"/>
    <col min="6403" max="6403" width="4.5703125" style="1" customWidth="1"/>
    <col min="6404" max="6404" width="4.7109375" style="1" customWidth="1"/>
    <col min="6405" max="6405" width="21.7109375" style="1" customWidth="1"/>
    <col min="6406" max="6407" width="6.7109375" style="1" customWidth="1"/>
    <col min="6408" max="6408" width="18.7109375" style="1" customWidth="1"/>
    <col min="6409" max="6409" width="8.7109375" style="1" customWidth="1"/>
    <col min="6410" max="6410" width="0" style="1" hidden="1" customWidth="1"/>
    <col min="6411" max="6656" width="9.140625" style="1"/>
    <col min="6657" max="6657" width="5.5703125" style="1" customWidth="1"/>
    <col min="6658" max="6658" width="27.7109375" style="1" customWidth="1"/>
    <col min="6659" max="6659" width="4.5703125" style="1" customWidth="1"/>
    <col min="6660" max="6660" width="4.7109375" style="1" customWidth="1"/>
    <col min="6661" max="6661" width="21.7109375" style="1" customWidth="1"/>
    <col min="6662" max="6663" width="6.7109375" style="1" customWidth="1"/>
    <col min="6664" max="6664" width="18.7109375" style="1" customWidth="1"/>
    <col min="6665" max="6665" width="8.7109375" style="1" customWidth="1"/>
    <col min="6666" max="6666" width="0" style="1" hidden="1" customWidth="1"/>
    <col min="6667" max="6912" width="9.140625" style="1"/>
    <col min="6913" max="6913" width="5.5703125" style="1" customWidth="1"/>
    <col min="6914" max="6914" width="27.7109375" style="1" customWidth="1"/>
    <col min="6915" max="6915" width="4.5703125" style="1" customWidth="1"/>
    <col min="6916" max="6916" width="4.7109375" style="1" customWidth="1"/>
    <col min="6917" max="6917" width="21.7109375" style="1" customWidth="1"/>
    <col min="6918" max="6919" width="6.7109375" style="1" customWidth="1"/>
    <col min="6920" max="6920" width="18.7109375" style="1" customWidth="1"/>
    <col min="6921" max="6921" width="8.7109375" style="1" customWidth="1"/>
    <col min="6922" max="6922" width="0" style="1" hidden="1" customWidth="1"/>
    <col min="6923" max="7168" width="9.140625" style="1"/>
    <col min="7169" max="7169" width="5.5703125" style="1" customWidth="1"/>
    <col min="7170" max="7170" width="27.7109375" style="1" customWidth="1"/>
    <col min="7171" max="7171" width="4.5703125" style="1" customWidth="1"/>
    <col min="7172" max="7172" width="4.7109375" style="1" customWidth="1"/>
    <col min="7173" max="7173" width="21.7109375" style="1" customWidth="1"/>
    <col min="7174" max="7175" width="6.7109375" style="1" customWidth="1"/>
    <col min="7176" max="7176" width="18.7109375" style="1" customWidth="1"/>
    <col min="7177" max="7177" width="8.7109375" style="1" customWidth="1"/>
    <col min="7178" max="7178" width="0" style="1" hidden="1" customWidth="1"/>
    <col min="7179" max="7424" width="9.140625" style="1"/>
    <col min="7425" max="7425" width="5.5703125" style="1" customWidth="1"/>
    <col min="7426" max="7426" width="27.7109375" style="1" customWidth="1"/>
    <col min="7427" max="7427" width="4.5703125" style="1" customWidth="1"/>
    <col min="7428" max="7428" width="4.7109375" style="1" customWidth="1"/>
    <col min="7429" max="7429" width="21.7109375" style="1" customWidth="1"/>
    <col min="7430" max="7431" width="6.7109375" style="1" customWidth="1"/>
    <col min="7432" max="7432" width="18.7109375" style="1" customWidth="1"/>
    <col min="7433" max="7433" width="8.7109375" style="1" customWidth="1"/>
    <col min="7434" max="7434" width="0" style="1" hidden="1" customWidth="1"/>
    <col min="7435" max="7680" width="9.140625" style="1"/>
    <col min="7681" max="7681" width="5.5703125" style="1" customWidth="1"/>
    <col min="7682" max="7682" width="27.7109375" style="1" customWidth="1"/>
    <col min="7683" max="7683" width="4.5703125" style="1" customWidth="1"/>
    <col min="7684" max="7684" width="4.7109375" style="1" customWidth="1"/>
    <col min="7685" max="7685" width="21.7109375" style="1" customWidth="1"/>
    <col min="7686" max="7687" width="6.7109375" style="1" customWidth="1"/>
    <col min="7688" max="7688" width="18.7109375" style="1" customWidth="1"/>
    <col min="7689" max="7689" width="8.7109375" style="1" customWidth="1"/>
    <col min="7690" max="7690" width="0" style="1" hidden="1" customWidth="1"/>
    <col min="7691" max="7936" width="9.140625" style="1"/>
    <col min="7937" max="7937" width="5.5703125" style="1" customWidth="1"/>
    <col min="7938" max="7938" width="27.7109375" style="1" customWidth="1"/>
    <col min="7939" max="7939" width="4.5703125" style="1" customWidth="1"/>
    <col min="7940" max="7940" width="4.7109375" style="1" customWidth="1"/>
    <col min="7941" max="7941" width="21.7109375" style="1" customWidth="1"/>
    <col min="7942" max="7943" width="6.7109375" style="1" customWidth="1"/>
    <col min="7944" max="7944" width="18.7109375" style="1" customWidth="1"/>
    <col min="7945" max="7945" width="8.7109375" style="1" customWidth="1"/>
    <col min="7946" max="7946" width="0" style="1" hidden="1" customWidth="1"/>
    <col min="7947" max="8192" width="9.140625" style="1"/>
    <col min="8193" max="8193" width="5.5703125" style="1" customWidth="1"/>
    <col min="8194" max="8194" width="27.7109375" style="1" customWidth="1"/>
    <col min="8195" max="8195" width="4.5703125" style="1" customWidth="1"/>
    <col min="8196" max="8196" width="4.7109375" style="1" customWidth="1"/>
    <col min="8197" max="8197" width="21.7109375" style="1" customWidth="1"/>
    <col min="8198" max="8199" width="6.7109375" style="1" customWidth="1"/>
    <col min="8200" max="8200" width="18.7109375" style="1" customWidth="1"/>
    <col min="8201" max="8201" width="8.7109375" style="1" customWidth="1"/>
    <col min="8202" max="8202" width="0" style="1" hidden="1" customWidth="1"/>
    <col min="8203" max="8448" width="9.140625" style="1"/>
    <col min="8449" max="8449" width="5.5703125" style="1" customWidth="1"/>
    <col min="8450" max="8450" width="27.7109375" style="1" customWidth="1"/>
    <col min="8451" max="8451" width="4.5703125" style="1" customWidth="1"/>
    <col min="8452" max="8452" width="4.7109375" style="1" customWidth="1"/>
    <col min="8453" max="8453" width="21.7109375" style="1" customWidth="1"/>
    <col min="8454" max="8455" width="6.7109375" style="1" customWidth="1"/>
    <col min="8456" max="8456" width="18.7109375" style="1" customWidth="1"/>
    <col min="8457" max="8457" width="8.7109375" style="1" customWidth="1"/>
    <col min="8458" max="8458" width="0" style="1" hidden="1" customWidth="1"/>
    <col min="8459" max="8704" width="9.140625" style="1"/>
    <col min="8705" max="8705" width="5.5703125" style="1" customWidth="1"/>
    <col min="8706" max="8706" width="27.7109375" style="1" customWidth="1"/>
    <col min="8707" max="8707" width="4.5703125" style="1" customWidth="1"/>
    <col min="8708" max="8708" width="4.7109375" style="1" customWidth="1"/>
    <col min="8709" max="8709" width="21.7109375" style="1" customWidth="1"/>
    <col min="8710" max="8711" width="6.7109375" style="1" customWidth="1"/>
    <col min="8712" max="8712" width="18.7109375" style="1" customWidth="1"/>
    <col min="8713" max="8713" width="8.7109375" style="1" customWidth="1"/>
    <col min="8714" max="8714" width="0" style="1" hidden="1" customWidth="1"/>
    <col min="8715" max="8960" width="9.140625" style="1"/>
    <col min="8961" max="8961" width="5.5703125" style="1" customWidth="1"/>
    <col min="8962" max="8962" width="27.7109375" style="1" customWidth="1"/>
    <col min="8963" max="8963" width="4.5703125" style="1" customWidth="1"/>
    <col min="8964" max="8964" width="4.7109375" style="1" customWidth="1"/>
    <col min="8965" max="8965" width="21.7109375" style="1" customWidth="1"/>
    <col min="8966" max="8967" width="6.7109375" style="1" customWidth="1"/>
    <col min="8968" max="8968" width="18.7109375" style="1" customWidth="1"/>
    <col min="8969" max="8969" width="8.7109375" style="1" customWidth="1"/>
    <col min="8970" max="8970" width="0" style="1" hidden="1" customWidth="1"/>
    <col min="8971" max="9216" width="9.140625" style="1"/>
    <col min="9217" max="9217" width="5.5703125" style="1" customWidth="1"/>
    <col min="9218" max="9218" width="27.7109375" style="1" customWidth="1"/>
    <col min="9219" max="9219" width="4.5703125" style="1" customWidth="1"/>
    <col min="9220" max="9220" width="4.7109375" style="1" customWidth="1"/>
    <col min="9221" max="9221" width="21.7109375" style="1" customWidth="1"/>
    <col min="9222" max="9223" width="6.7109375" style="1" customWidth="1"/>
    <col min="9224" max="9224" width="18.7109375" style="1" customWidth="1"/>
    <col min="9225" max="9225" width="8.7109375" style="1" customWidth="1"/>
    <col min="9226" max="9226" width="0" style="1" hidden="1" customWidth="1"/>
    <col min="9227" max="9472" width="9.140625" style="1"/>
    <col min="9473" max="9473" width="5.5703125" style="1" customWidth="1"/>
    <col min="9474" max="9474" width="27.7109375" style="1" customWidth="1"/>
    <col min="9475" max="9475" width="4.5703125" style="1" customWidth="1"/>
    <col min="9476" max="9476" width="4.7109375" style="1" customWidth="1"/>
    <col min="9477" max="9477" width="21.7109375" style="1" customWidth="1"/>
    <col min="9478" max="9479" width="6.7109375" style="1" customWidth="1"/>
    <col min="9480" max="9480" width="18.7109375" style="1" customWidth="1"/>
    <col min="9481" max="9481" width="8.7109375" style="1" customWidth="1"/>
    <col min="9482" max="9482" width="0" style="1" hidden="1" customWidth="1"/>
    <col min="9483" max="9728" width="9.140625" style="1"/>
    <col min="9729" max="9729" width="5.5703125" style="1" customWidth="1"/>
    <col min="9730" max="9730" width="27.7109375" style="1" customWidth="1"/>
    <col min="9731" max="9731" width="4.5703125" style="1" customWidth="1"/>
    <col min="9732" max="9732" width="4.7109375" style="1" customWidth="1"/>
    <col min="9733" max="9733" width="21.7109375" style="1" customWidth="1"/>
    <col min="9734" max="9735" width="6.7109375" style="1" customWidth="1"/>
    <col min="9736" max="9736" width="18.7109375" style="1" customWidth="1"/>
    <col min="9737" max="9737" width="8.7109375" style="1" customWidth="1"/>
    <col min="9738" max="9738" width="0" style="1" hidden="1" customWidth="1"/>
    <col min="9739" max="9984" width="9.140625" style="1"/>
    <col min="9985" max="9985" width="5.5703125" style="1" customWidth="1"/>
    <col min="9986" max="9986" width="27.7109375" style="1" customWidth="1"/>
    <col min="9987" max="9987" width="4.5703125" style="1" customWidth="1"/>
    <col min="9988" max="9988" width="4.7109375" style="1" customWidth="1"/>
    <col min="9989" max="9989" width="21.7109375" style="1" customWidth="1"/>
    <col min="9990" max="9991" width="6.7109375" style="1" customWidth="1"/>
    <col min="9992" max="9992" width="18.7109375" style="1" customWidth="1"/>
    <col min="9993" max="9993" width="8.7109375" style="1" customWidth="1"/>
    <col min="9994" max="9994" width="0" style="1" hidden="1" customWidth="1"/>
    <col min="9995" max="10240" width="9.140625" style="1"/>
    <col min="10241" max="10241" width="5.5703125" style="1" customWidth="1"/>
    <col min="10242" max="10242" width="27.7109375" style="1" customWidth="1"/>
    <col min="10243" max="10243" width="4.5703125" style="1" customWidth="1"/>
    <col min="10244" max="10244" width="4.7109375" style="1" customWidth="1"/>
    <col min="10245" max="10245" width="21.7109375" style="1" customWidth="1"/>
    <col min="10246" max="10247" width="6.7109375" style="1" customWidth="1"/>
    <col min="10248" max="10248" width="18.7109375" style="1" customWidth="1"/>
    <col min="10249" max="10249" width="8.7109375" style="1" customWidth="1"/>
    <col min="10250" max="10250" width="0" style="1" hidden="1" customWidth="1"/>
    <col min="10251" max="10496" width="9.140625" style="1"/>
    <col min="10497" max="10497" width="5.5703125" style="1" customWidth="1"/>
    <col min="10498" max="10498" width="27.7109375" style="1" customWidth="1"/>
    <col min="10499" max="10499" width="4.5703125" style="1" customWidth="1"/>
    <col min="10500" max="10500" width="4.7109375" style="1" customWidth="1"/>
    <col min="10501" max="10501" width="21.7109375" style="1" customWidth="1"/>
    <col min="10502" max="10503" width="6.7109375" style="1" customWidth="1"/>
    <col min="10504" max="10504" width="18.7109375" style="1" customWidth="1"/>
    <col min="10505" max="10505" width="8.7109375" style="1" customWidth="1"/>
    <col min="10506" max="10506" width="0" style="1" hidden="1" customWidth="1"/>
    <col min="10507" max="10752" width="9.140625" style="1"/>
    <col min="10753" max="10753" width="5.5703125" style="1" customWidth="1"/>
    <col min="10754" max="10754" width="27.7109375" style="1" customWidth="1"/>
    <col min="10755" max="10755" width="4.5703125" style="1" customWidth="1"/>
    <col min="10756" max="10756" width="4.7109375" style="1" customWidth="1"/>
    <col min="10757" max="10757" width="21.7109375" style="1" customWidth="1"/>
    <col min="10758" max="10759" width="6.7109375" style="1" customWidth="1"/>
    <col min="10760" max="10760" width="18.7109375" style="1" customWidth="1"/>
    <col min="10761" max="10761" width="8.7109375" style="1" customWidth="1"/>
    <col min="10762" max="10762" width="0" style="1" hidden="1" customWidth="1"/>
    <col min="10763" max="11008" width="9.140625" style="1"/>
    <col min="11009" max="11009" width="5.5703125" style="1" customWidth="1"/>
    <col min="11010" max="11010" width="27.7109375" style="1" customWidth="1"/>
    <col min="11011" max="11011" width="4.5703125" style="1" customWidth="1"/>
    <col min="11012" max="11012" width="4.7109375" style="1" customWidth="1"/>
    <col min="11013" max="11013" width="21.7109375" style="1" customWidth="1"/>
    <col min="11014" max="11015" width="6.7109375" style="1" customWidth="1"/>
    <col min="11016" max="11016" width="18.7109375" style="1" customWidth="1"/>
    <col min="11017" max="11017" width="8.7109375" style="1" customWidth="1"/>
    <col min="11018" max="11018" width="0" style="1" hidden="1" customWidth="1"/>
    <col min="11019" max="11264" width="9.140625" style="1"/>
    <col min="11265" max="11265" width="5.5703125" style="1" customWidth="1"/>
    <col min="11266" max="11266" width="27.7109375" style="1" customWidth="1"/>
    <col min="11267" max="11267" width="4.5703125" style="1" customWidth="1"/>
    <col min="11268" max="11268" width="4.7109375" style="1" customWidth="1"/>
    <col min="11269" max="11269" width="21.7109375" style="1" customWidth="1"/>
    <col min="11270" max="11271" width="6.7109375" style="1" customWidth="1"/>
    <col min="11272" max="11272" width="18.7109375" style="1" customWidth="1"/>
    <col min="11273" max="11273" width="8.7109375" style="1" customWidth="1"/>
    <col min="11274" max="11274" width="0" style="1" hidden="1" customWidth="1"/>
    <col min="11275" max="11520" width="9.140625" style="1"/>
    <col min="11521" max="11521" width="5.5703125" style="1" customWidth="1"/>
    <col min="11522" max="11522" width="27.7109375" style="1" customWidth="1"/>
    <col min="11523" max="11523" width="4.5703125" style="1" customWidth="1"/>
    <col min="11524" max="11524" width="4.7109375" style="1" customWidth="1"/>
    <col min="11525" max="11525" width="21.7109375" style="1" customWidth="1"/>
    <col min="11526" max="11527" width="6.7109375" style="1" customWidth="1"/>
    <col min="11528" max="11528" width="18.7109375" style="1" customWidth="1"/>
    <col min="11529" max="11529" width="8.7109375" style="1" customWidth="1"/>
    <col min="11530" max="11530" width="0" style="1" hidden="1" customWidth="1"/>
    <col min="11531" max="11776" width="9.140625" style="1"/>
    <col min="11777" max="11777" width="5.5703125" style="1" customWidth="1"/>
    <col min="11778" max="11778" width="27.7109375" style="1" customWidth="1"/>
    <col min="11779" max="11779" width="4.5703125" style="1" customWidth="1"/>
    <col min="11780" max="11780" width="4.7109375" style="1" customWidth="1"/>
    <col min="11781" max="11781" width="21.7109375" style="1" customWidth="1"/>
    <col min="11782" max="11783" width="6.7109375" style="1" customWidth="1"/>
    <col min="11784" max="11784" width="18.7109375" style="1" customWidth="1"/>
    <col min="11785" max="11785" width="8.7109375" style="1" customWidth="1"/>
    <col min="11786" max="11786" width="0" style="1" hidden="1" customWidth="1"/>
    <col min="11787" max="12032" width="9.140625" style="1"/>
    <col min="12033" max="12033" width="5.5703125" style="1" customWidth="1"/>
    <col min="12034" max="12034" width="27.7109375" style="1" customWidth="1"/>
    <col min="12035" max="12035" width="4.5703125" style="1" customWidth="1"/>
    <col min="12036" max="12036" width="4.7109375" style="1" customWidth="1"/>
    <col min="12037" max="12037" width="21.7109375" style="1" customWidth="1"/>
    <col min="12038" max="12039" width="6.7109375" style="1" customWidth="1"/>
    <col min="12040" max="12040" width="18.7109375" style="1" customWidth="1"/>
    <col min="12041" max="12041" width="8.7109375" style="1" customWidth="1"/>
    <col min="12042" max="12042" width="0" style="1" hidden="1" customWidth="1"/>
    <col min="12043" max="12288" width="9.140625" style="1"/>
    <col min="12289" max="12289" width="5.5703125" style="1" customWidth="1"/>
    <col min="12290" max="12290" width="27.7109375" style="1" customWidth="1"/>
    <col min="12291" max="12291" width="4.5703125" style="1" customWidth="1"/>
    <col min="12292" max="12292" width="4.7109375" style="1" customWidth="1"/>
    <col min="12293" max="12293" width="21.7109375" style="1" customWidth="1"/>
    <col min="12294" max="12295" width="6.7109375" style="1" customWidth="1"/>
    <col min="12296" max="12296" width="18.7109375" style="1" customWidth="1"/>
    <col min="12297" max="12297" width="8.7109375" style="1" customWidth="1"/>
    <col min="12298" max="12298" width="0" style="1" hidden="1" customWidth="1"/>
    <col min="12299" max="12544" width="9.140625" style="1"/>
    <col min="12545" max="12545" width="5.5703125" style="1" customWidth="1"/>
    <col min="12546" max="12546" width="27.7109375" style="1" customWidth="1"/>
    <col min="12547" max="12547" width="4.5703125" style="1" customWidth="1"/>
    <col min="12548" max="12548" width="4.7109375" style="1" customWidth="1"/>
    <col min="12549" max="12549" width="21.7109375" style="1" customWidth="1"/>
    <col min="12550" max="12551" width="6.7109375" style="1" customWidth="1"/>
    <col min="12552" max="12552" width="18.7109375" style="1" customWidth="1"/>
    <col min="12553" max="12553" width="8.7109375" style="1" customWidth="1"/>
    <col min="12554" max="12554" width="0" style="1" hidden="1" customWidth="1"/>
    <col min="12555" max="12800" width="9.140625" style="1"/>
    <col min="12801" max="12801" width="5.5703125" style="1" customWidth="1"/>
    <col min="12802" max="12802" width="27.7109375" style="1" customWidth="1"/>
    <col min="12803" max="12803" width="4.5703125" style="1" customWidth="1"/>
    <col min="12804" max="12804" width="4.7109375" style="1" customWidth="1"/>
    <col min="12805" max="12805" width="21.7109375" style="1" customWidth="1"/>
    <col min="12806" max="12807" width="6.7109375" style="1" customWidth="1"/>
    <col min="12808" max="12808" width="18.7109375" style="1" customWidth="1"/>
    <col min="12809" max="12809" width="8.7109375" style="1" customWidth="1"/>
    <col min="12810" max="12810" width="0" style="1" hidden="1" customWidth="1"/>
    <col min="12811" max="13056" width="9.140625" style="1"/>
    <col min="13057" max="13057" width="5.5703125" style="1" customWidth="1"/>
    <col min="13058" max="13058" width="27.7109375" style="1" customWidth="1"/>
    <col min="13059" max="13059" width="4.5703125" style="1" customWidth="1"/>
    <col min="13060" max="13060" width="4.7109375" style="1" customWidth="1"/>
    <col min="13061" max="13061" width="21.7109375" style="1" customWidth="1"/>
    <col min="13062" max="13063" width="6.7109375" style="1" customWidth="1"/>
    <col min="13064" max="13064" width="18.7109375" style="1" customWidth="1"/>
    <col min="13065" max="13065" width="8.7109375" style="1" customWidth="1"/>
    <col min="13066" max="13066" width="0" style="1" hidden="1" customWidth="1"/>
    <col min="13067" max="13312" width="9.140625" style="1"/>
    <col min="13313" max="13313" width="5.5703125" style="1" customWidth="1"/>
    <col min="13314" max="13314" width="27.7109375" style="1" customWidth="1"/>
    <col min="13315" max="13315" width="4.5703125" style="1" customWidth="1"/>
    <col min="13316" max="13316" width="4.7109375" style="1" customWidth="1"/>
    <col min="13317" max="13317" width="21.7109375" style="1" customWidth="1"/>
    <col min="13318" max="13319" width="6.7109375" style="1" customWidth="1"/>
    <col min="13320" max="13320" width="18.7109375" style="1" customWidth="1"/>
    <col min="13321" max="13321" width="8.7109375" style="1" customWidth="1"/>
    <col min="13322" max="13322" width="0" style="1" hidden="1" customWidth="1"/>
    <col min="13323" max="13568" width="9.140625" style="1"/>
    <col min="13569" max="13569" width="5.5703125" style="1" customWidth="1"/>
    <col min="13570" max="13570" width="27.7109375" style="1" customWidth="1"/>
    <col min="13571" max="13571" width="4.5703125" style="1" customWidth="1"/>
    <col min="13572" max="13572" width="4.7109375" style="1" customWidth="1"/>
    <col min="13573" max="13573" width="21.7109375" style="1" customWidth="1"/>
    <col min="13574" max="13575" width="6.7109375" style="1" customWidth="1"/>
    <col min="13576" max="13576" width="18.7109375" style="1" customWidth="1"/>
    <col min="13577" max="13577" width="8.7109375" style="1" customWidth="1"/>
    <col min="13578" max="13578" width="0" style="1" hidden="1" customWidth="1"/>
    <col min="13579" max="13824" width="9.140625" style="1"/>
    <col min="13825" max="13825" width="5.5703125" style="1" customWidth="1"/>
    <col min="13826" max="13826" width="27.7109375" style="1" customWidth="1"/>
    <col min="13827" max="13827" width="4.5703125" style="1" customWidth="1"/>
    <col min="13828" max="13828" width="4.7109375" style="1" customWidth="1"/>
    <col min="13829" max="13829" width="21.7109375" style="1" customWidth="1"/>
    <col min="13830" max="13831" width="6.7109375" style="1" customWidth="1"/>
    <col min="13832" max="13832" width="18.7109375" style="1" customWidth="1"/>
    <col min="13833" max="13833" width="8.7109375" style="1" customWidth="1"/>
    <col min="13834" max="13834" width="0" style="1" hidden="1" customWidth="1"/>
    <col min="13835" max="14080" width="9.140625" style="1"/>
    <col min="14081" max="14081" width="5.5703125" style="1" customWidth="1"/>
    <col min="14082" max="14082" width="27.7109375" style="1" customWidth="1"/>
    <col min="14083" max="14083" width="4.5703125" style="1" customWidth="1"/>
    <col min="14084" max="14084" width="4.7109375" style="1" customWidth="1"/>
    <col min="14085" max="14085" width="21.7109375" style="1" customWidth="1"/>
    <col min="14086" max="14087" width="6.7109375" style="1" customWidth="1"/>
    <col min="14088" max="14088" width="18.7109375" style="1" customWidth="1"/>
    <col min="14089" max="14089" width="8.7109375" style="1" customWidth="1"/>
    <col min="14090" max="14090" width="0" style="1" hidden="1" customWidth="1"/>
    <col min="14091" max="14336" width="9.140625" style="1"/>
    <col min="14337" max="14337" width="5.5703125" style="1" customWidth="1"/>
    <col min="14338" max="14338" width="27.7109375" style="1" customWidth="1"/>
    <col min="14339" max="14339" width="4.5703125" style="1" customWidth="1"/>
    <col min="14340" max="14340" width="4.7109375" style="1" customWidth="1"/>
    <col min="14341" max="14341" width="21.7109375" style="1" customWidth="1"/>
    <col min="14342" max="14343" width="6.7109375" style="1" customWidth="1"/>
    <col min="14344" max="14344" width="18.7109375" style="1" customWidth="1"/>
    <col min="14345" max="14345" width="8.7109375" style="1" customWidth="1"/>
    <col min="14346" max="14346" width="0" style="1" hidden="1" customWidth="1"/>
    <col min="14347" max="14592" width="9.140625" style="1"/>
    <col min="14593" max="14593" width="5.5703125" style="1" customWidth="1"/>
    <col min="14594" max="14594" width="27.7109375" style="1" customWidth="1"/>
    <col min="14595" max="14595" width="4.5703125" style="1" customWidth="1"/>
    <col min="14596" max="14596" width="4.7109375" style="1" customWidth="1"/>
    <col min="14597" max="14597" width="21.7109375" style="1" customWidth="1"/>
    <col min="14598" max="14599" width="6.7109375" style="1" customWidth="1"/>
    <col min="14600" max="14600" width="18.7109375" style="1" customWidth="1"/>
    <col min="14601" max="14601" width="8.7109375" style="1" customWidth="1"/>
    <col min="14602" max="14602" width="0" style="1" hidden="1" customWidth="1"/>
    <col min="14603" max="14848" width="9.140625" style="1"/>
    <col min="14849" max="14849" width="5.5703125" style="1" customWidth="1"/>
    <col min="14850" max="14850" width="27.7109375" style="1" customWidth="1"/>
    <col min="14851" max="14851" width="4.5703125" style="1" customWidth="1"/>
    <col min="14852" max="14852" width="4.7109375" style="1" customWidth="1"/>
    <col min="14853" max="14853" width="21.7109375" style="1" customWidth="1"/>
    <col min="14854" max="14855" width="6.7109375" style="1" customWidth="1"/>
    <col min="14856" max="14856" width="18.7109375" style="1" customWidth="1"/>
    <col min="14857" max="14857" width="8.7109375" style="1" customWidth="1"/>
    <col min="14858" max="14858" width="0" style="1" hidden="1" customWidth="1"/>
    <col min="14859" max="15104" width="9.140625" style="1"/>
    <col min="15105" max="15105" width="5.5703125" style="1" customWidth="1"/>
    <col min="15106" max="15106" width="27.7109375" style="1" customWidth="1"/>
    <col min="15107" max="15107" width="4.5703125" style="1" customWidth="1"/>
    <col min="15108" max="15108" width="4.7109375" style="1" customWidth="1"/>
    <col min="15109" max="15109" width="21.7109375" style="1" customWidth="1"/>
    <col min="15110" max="15111" width="6.7109375" style="1" customWidth="1"/>
    <col min="15112" max="15112" width="18.7109375" style="1" customWidth="1"/>
    <col min="15113" max="15113" width="8.7109375" style="1" customWidth="1"/>
    <col min="15114" max="15114" width="0" style="1" hidden="1" customWidth="1"/>
    <col min="15115" max="15360" width="9.140625" style="1"/>
    <col min="15361" max="15361" width="5.5703125" style="1" customWidth="1"/>
    <col min="15362" max="15362" width="27.7109375" style="1" customWidth="1"/>
    <col min="15363" max="15363" width="4.5703125" style="1" customWidth="1"/>
    <col min="15364" max="15364" width="4.7109375" style="1" customWidth="1"/>
    <col min="15365" max="15365" width="21.7109375" style="1" customWidth="1"/>
    <col min="15366" max="15367" width="6.7109375" style="1" customWidth="1"/>
    <col min="15368" max="15368" width="18.7109375" style="1" customWidth="1"/>
    <col min="15369" max="15369" width="8.7109375" style="1" customWidth="1"/>
    <col min="15370" max="15370" width="0" style="1" hidden="1" customWidth="1"/>
    <col min="15371" max="15616" width="9.140625" style="1"/>
    <col min="15617" max="15617" width="5.5703125" style="1" customWidth="1"/>
    <col min="15618" max="15618" width="27.7109375" style="1" customWidth="1"/>
    <col min="15619" max="15619" width="4.5703125" style="1" customWidth="1"/>
    <col min="15620" max="15620" width="4.7109375" style="1" customWidth="1"/>
    <col min="15621" max="15621" width="21.7109375" style="1" customWidth="1"/>
    <col min="15622" max="15623" width="6.7109375" style="1" customWidth="1"/>
    <col min="15624" max="15624" width="18.7109375" style="1" customWidth="1"/>
    <col min="15625" max="15625" width="8.7109375" style="1" customWidth="1"/>
    <col min="15626" max="15626" width="0" style="1" hidden="1" customWidth="1"/>
    <col min="15627" max="15872" width="9.140625" style="1"/>
    <col min="15873" max="15873" width="5.5703125" style="1" customWidth="1"/>
    <col min="15874" max="15874" width="27.7109375" style="1" customWidth="1"/>
    <col min="15875" max="15875" width="4.5703125" style="1" customWidth="1"/>
    <col min="15876" max="15876" width="4.7109375" style="1" customWidth="1"/>
    <col min="15877" max="15877" width="21.7109375" style="1" customWidth="1"/>
    <col min="15878" max="15879" width="6.7109375" style="1" customWidth="1"/>
    <col min="15880" max="15880" width="18.7109375" style="1" customWidth="1"/>
    <col min="15881" max="15881" width="8.7109375" style="1" customWidth="1"/>
    <col min="15882" max="15882" width="0" style="1" hidden="1" customWidth="1"/>
    <col min="15883" max="16128" width="9.140625" style="1"/>
    <col min="16129" max="16129" width="5.5703125" style="1" customWidth="1"/>
    <col min="16130" max="16130" width="27.7109375" style="1" customWidth="1"/>
    <col min="16131" max="16131" width="4.5703125" style="1" customWidth="1"/>
    <col min="16132" max="16132" width="4.7109375" style="1" customWidth="1"/>
    <col min="16133" max="16133" width="21.7109375" style="1" customWidth="1"/>
    <col min="16134" max="16135" width="6.7109375" style="1" customWidth="1"/>
    <col min="16136" max="16136" width="18.7109375" style="1" customWidth="1"/>
    <col min="16137" max="16137" width="8.7109375" style="1" customWidth="1"/>
    <col min="16138" max="16138" width="0" style="1" hidden="1" customWidth="1"/>
    <col min="16139" max="16384" width="9.140625" style="1"/>
  </cols>
  <sheetData>
    <row r="1" spans="1:10" ht="15.75">
      <c r="A1" s="69"/>
      <c r="F1" s="60" t="s">
        <v>38</v>
      </c>
    </row>
    <row r="2" spans="1:10" ht="15.75">
      <c r="A2"/>
      <c r="F2" s="60" t="s">
        <v>37</v>
      </c>
    </row>
    <row r="3" spans="1:10" ht="15.75">
      <c r="F3" s="68" t="s">
        <v>36</v>
      </c>
    </row>
    <row r="4" spans="1:10" ht="15.95" customHeight="1">
      <c r="F4" s="60"/>
    </row>
    <row r="5" spans="1:10" ht="18.75">
      <c r="F5" s="63" t="s">
        <v>35</v>
      </c>
    </row>
    <row r="6" spans="1:10" ht="18.75">
      <c r="F6" s="63" t="s">
        <v>34</v>
      </c>
    </row>
    <row r="7" spans="1:10" ht="15.95" customHeight="1">
      <c r="F7" s="65"/>
      <c r="J7" s="66"/>
    </row>
    <row r="8" spans="1:10" ht="18.75">
      <c r="A8" s="89"/>
      <c r="F8" s="67" t="s">
        <v>62</v>
      </c>
      <c r="J8" s="66"/>
    </row>
    <row r="9" spans="1:10">
      <c r="A9" s="55"/>
      <c r="B9" s="55"/>
      <c r="C9" s="55"/>
      <c r="D9" s="65"/>
      <c r="F9" s="57" t="s">
        <v>40</v>
      </c>
      <c r="H9" s="55"/>
      <c r="I9" s="55"/>
      <c r="J9" s="55"/>
    </row>
    <row r="10" spans="1:10" ht="18.75">
      <c r="A10" s="89"/>
      <c r="B10" s="63"/>
      <c r="C10" s="63"/>
      <c r="D10" s="53"/>
      <c r="E10" s="60"/>
      <c r="F10" s="64" t="s">
        <v>60</v>
      </c>
      <c r="G10" s="60"/>
      <c r="H10" s="62"/>
      <c r="I10" s="52"/>
      <c r="J10" s="51"/>
    </row>
    <row r="11" spans="1:10" ht="18.75">
      <c r="A11" s="89" t="s">
        <v>61</v>
      </c>
      <c r="B11" s="63"/>
      <c r="C11" s="63"/>
      <c r="D11" s="53"/>
      <c r="E11" s="60"/>
      <c r="F11" s="64"/>
      <c r="G11" s="60"/>
      <c r="H11" s="62"/>
      <c r="I11" s="52"/>
      <c r="J11" s="51"/>
    </row>
    <row r="12" spans="1:10" ht="14.25" customHeight="1">
      <c r="B12" s="63"/>
      <c r="C12" s="63"/>
      <c r="D12" s="53"/>
      <c r="E12" s="60"/>
      <c r="F12" s="63"/>
      <c r="G12" s="60"/>
      <c r="H12" s="62"/>
      <c r="I12" s="52"/>
      <c r="J12" s="51"/>
    </row>
    <row r="13" spans="1:10" ht="14.25" customHeight="1">
      <c r="B13" s="63"/>
      <c r="C13" s="63"/>
      <c r="D13" s="53"/>
      <c r="E13" s="60"/>
      <c r="F13" s="63"/>
      <c r="G13" s="60"/>
      <c r="H13" s="62"/>
      <c r="I13" s="52"/>
      <c r="J13" s="51"/>
    </row>
    <row r="14" spans="1:10" s="55" customFormat="1" ht="18" customHeight="1">
      <c r="A14" s="61"/>
      <c r="B14" s="61"/>
      <c r="C14" s="61"/>
      <c r="D14" s="60"/>
      <c r="E14" s="60"/>
      <c r="F14" s="94"/>
      <c r="G14" s="60"/>
      <c r="H14" s="59"/>
      <c r="I14" s="58"/>
      <c r="J14" s="58" t="s">
        <v>30</v>
      </c>
    </row>
    <row r="15" spans="1:10" ht="18" customHeight="1">
      <c r="A15" s="56"/>
      <c r="B15" s="56"/>
      <c r="C15" s="56"/>
      <c r="D15" s="57"/>
      <c r="E15" s="92"/>
      <c r="F15" s="56"/>
      <c r="I15" s="52" t="s">
        <v>29</v>
      </c>
      <c r="J15" s="91">
        <v>0.71875</v>
      </c>
    </row>
    <row r="16" spans="1:10" s="55" customFormat="1" ht="18" customHeight="1">
      <c r="A16" s="90" t="s">
        <v>28</v>
      </c>
      <c r="B16" s="54"/>
      <c r="C16" s="54"/>
      <c r="D16" s="53"/>
      <c r="E16" s="65"/>
      <c r="F16" s="89"/>
      <c r="G16" s="65"/>
      <c r="H16" s="1"/>
      <c r="I16" s="52" t="s">
        <v>27</v>
      </c>
      <c r="J16" s="60"/>
    </row>
    <row r="17" spans="1:12" ht="9.9499999999999993" customHeight="1" thickBot="1"/>
    <row r="18" spans="1:12" ht="15.75" thickBot="1">
      <c r="A18" s="48"/>
      <c r="B18" s="50" t="s">
        <v>26</v>
      </c>
      <c r="C18" s="88" t="s">
        <v>25</v>
      </c>
      <c r="D18" s="48" t="s">
        <v>24</v>
      </c>
      <c r="E18" s="48" t="s">
        <v>23</v>
      </c>
      <c r="F18" s="48" t="s">
        <v>22</v>
      </c>
      <c r="G18" s="48" t="s">
        <v>21</v>
      </c>
      <c r="H18" s="48" t="s">
        <v>20</v>
      </c>
      <c r="I18" s="48" t="s">
        <v>19</v>
      </c>
      <c r="J18" s="48" t="s">
        <v>18</v>
      </c>
    </row>
    <row r="19" spans="1:12">
      <c r="A19" s="45"/>
      <c r="B19" s="47" t="s">
        <v>17</v>
      </c>
      <c r="C19" s="47"/>
      <c r="D19" s="46"/>
      <c r="E19" s="47"/>
      <c r="F19" s="45"/>
      <c r="G19" s="47"/>
      <c r="H19" s="45"/>
      <c r="I19" s="45"/>
      <c r="J19" s="45"/>
    </row>
    <row r="20" spans="1:12">
      <c r="A20" s="76">
        <v>2</v>
      </c>
      <c r="B20" s="72" t="str">
        <f>VLOOKUP(K20,'[6]100сбЖ'!$A$18:$M$150,4,FALSE)</f>
        <v>КУЛИКОВА</v>
      </c>
      <c r="C20" s="72" t="str">
        <f>VLOOKUP(K20,'[6]100сбЖ'!$A$18:$M$150,5,FALSE)</f>
        <v>Татьяна</v>
      </c>
      <c r="D20" s="70" t="str">
        <f>VLOOKUP(K20,'[6]100сбЖ'!$A$18:$M$150,6,FALSE)</f>
        <v>13.10.96</v>
      </c>
      <c r="E20" s="70" t="str">
        <f>VLOOKUP(K20,'[6]100сбЖ'!$A$18:$M$150,7,FALSE)</f>
        <v>II</v>
      </c>
      <c r="F20" s="71" t="str">
        <f>VLOOKUP(K20,'[6]100сбЖ'!$A$18:$M$150,8,FALSE)</f>
        <v>Академия л/а</v>
      </c>
      <c r="G20" s="70">
        <f>VLOOKUP(K20,'[6]100сбЖ'!$A$18:$M$150,3,FALSE)</f>
        <v>362</v>
      </c>
      <c r="H20" s="79"/>
      <c r="I20" s="79"/>
      <c r="J20" s="78"/>
      <c r="K20" s="77">
        <v>12</v>
      </c>
      <c r="L20" s="77"/>
    </row>
    <row r="21" spans="1:12">
      <c r="A21" s="76">
        <v>3</v>
      </c>
      <c r="B21" s="72" t="str">
        <f>VLOOKUP(K21,'[6]100сбЖ'!$A$18:$M$150,4,FALSE)</f>
        <v>СМИРНОВА</v>
      </c>
      <c r="C21" s="72" t="str">
        <f>VLOOKUP(K21,'[6]100сбЖ'!$A$18:$M$150,5,FALSE)</f>
        <v>Нина</v>
      </c>
      <c r="D21" s="70" t="str">
        <f>VLOOKUP(K21,'[6]100сбЖ'!$A$18:$M$150,6,FALSE)</f>
        <v>04.08.99</v>
      </c>
      <c r="E21" s="70" t="str">
        <f>VLOOKUP(K21,'[6]100сбЖ'!$A$18:$M$150,7,FALSE)</f>
        <v>кмс</v>
      </c>
      <c r="F21" s="71" t="str">
        <f>VLOOKUP(K21,'[6]100сбЖ'!$A$18:$M$150,8,FALSE)</f>
        <v>Выборгская СДЮСШОР</v>
      </c>
      <c r="G21" s="70">
        <f>VLOOKUP(K21,'[6]100сбЖ'!$A$18:$M$150,3,FALSE)</f>
        <v>204</v>
      </c>
      <c r="H21" s="79"/>
      <c r="I21" s="79"/>
      <c r="J21" s="78"/>
      <c r="K21" s="77">
        <v>13</v>
      </c>
      <c r="L21" s="77"/>
    </row>
    <row r="22" spans="1:12">
      <c r="A22" s="76">
        <v>4</v>
      </c>
      <c r="B22" s="72" t="str">
        <f>VLOOKUP(K22,'[6]100сбЖ'!$A$18:$M$150,4,FALSE)</f>
        <v>ПЕТРОВА</v>
      </c>
      <c r="C22" s="72" t="str">
        <f>VLOOKUP(K22,'[6]100сбЖ'!$A$18:$M$150,5,FALSE)</f>
        <v>Евгения</v>
      </c>
      <c r="D22" s="70" t="str">
        <f>VLOOKUP(K22,'[6]100сбЖ'!$A$18:$M$150,6,FALSE)</f>
        <v>08.05.95.</v>
      </c>
      <c r="E22" s="70" t="str">
        <f>VLOOKUP(K22,'[6]100сбЖ'!$A$18:$M$150,7,FALSE)</f>
        <v>кмс</v>
      </c>
      <c r="F22" s="71" t="str">
        <f>VLOOKUP(K22,'[6]100сбЖ'!$A$18:$M$150,8,FALSE)</f>
        <v>Невская СДЮСШОР</v>
      </c>
      <c r="G22" s="70">
        <f>VLOOKUP(K22,'[6]100сбЖ'!$A$18:$M$150,3,FALSE)</f>
        <v>957</v>
      </c>
      <c r="H22" s="79"/>
      <c r="I22" s="79"/>
      <c r="J22" s="78"/>
      <c r="K22" s="77">
        <v>14</v>
      </c>
      <c r="L22" s="77"/>
    </row>
    <row r="23" spans="1:12">
      <c r="A23" s="76">
        <v>5</v>
      </c>
      <c r="B23" s="72" t="str">
        <f>VLOOKUP(K23,'[6]100сбЖ'!$A$18:$M$150,4,FALSE)</f>
        <v>ПЕСТРИКОВА</v>
      </c>
      <c r="C23" s="72" t="str">
        <f>VLOOKUP(K23,'[6]100сбЖ'!$A$18:$M$150,5,FALSE)</f>
        <v>Дарья</v>
      </c>
      <c r="D23" s="70" t="str">
        <f>VLOOKUP(K23,'[6]100сбЖ'!$A$18:$M$150,6,FALSE)</f>
        <v>00.00.99</v>
      </c>
      <c r="E23" s="70" t="str">
        <f>VLOOKUP(K23,'[6]100сбЖ'!$A$18:$M$150,7,FALSE)</f>
        <v>I</v>
      </c>
      <c r="F23" s="71" t="str">
        <f>VLOOKUP(K23,'[6]100сбЖ'!$A$18:$M$150,8,FALSE)</f>
        <v>Академия л/а</v>
      </c>
      <c r="G23" s="70">
        <f>VLOOKUP(K23,'[6]100сбЖ'!$A$18:$M$150,3,FALSE)</f>
        <v>370</v>
      </c>
      <c r="H23" s="79"/>
      <c r="I23" s="79"/>
      <c r="J23" s="78"/>
      <c r="K23" s="77">
        <v>15</v>
      </c>
      <c r="L23" s="77"/>
    </row>
    <row r="24" spans="1:12">
      <c r="A24" s="76">
        <v>6</v>
      </c>
      <c r="B24" s="72"/>
      <c r="C24" s="72"/>
      <c r="D24" s="70"/>
      <c r="E24" s="70"/>
      <c r="F24" s="71"/>
      <c r="G24" s="70"/>
      <c r="H24" s="79"/>
      <c r="I24" s="79"/>
      <c r="J24" s="78"/>
      <c r="K24" s="77">
        <v>16</v>
      </c>
      <c r="L24" s="77"/>
    </row>
    <row r="25" spans="1:12">
      <c r="A25" s="76">
        <v>7</v>
      </c>
      <c r="B25" s="72"/>
      <c r="C25" s="72"/>
      <c r="D25" s="70"/>
      <c r="E25" s="70"/>
      <c r="F25" s="71"/>
      <c r="G25" s="70"/>
      <c r="H25" s="79"/>
      <c r="I25" s="79"/>
      <c r="J25" s="78"/>
      <c r="K25" s="77">
        <v>17</v>
      </c>
      <c r="L25" s="77"/>
    </row>
    <row r="26" spans="1:12">
      <c r="A26" s="76"/>
      <c r="B26" s="87"/>
      <c r="C26" s="87"/>
      <c r="D26" s="86"/>
      <c r="E26" s="85"/>
      <c r="F26" s="84"/>
      <c r="G26" s="81"/>
      <c r="H26" s="79"/>
      <c r="I26" s="79"/>
      <c r="J26" s="78"/>
      <c r="K26" s="77"/>
      <c r="L26" s="77"/>
    </row>
    <row r="27" spans="1:12">
      <c r="A27" s="35"/>
      <c r="B27" s="83" t="s">
        <v>16</v>
      </c>
      <c r="C27" s="83"/>
      <c r="D27" s="81"/>
      <c r="E27" s="81"/>
      <c r="F27" s="82"/>
      <c r="G27" s="81"/>
      <c r="H27" s="79"/>
      <c r="I27" s="79"/>
      <c r="J27" s="80"/>
      <c r="K27" s="77"/>
      <c r="L27" s="77"/>
    </row>
    <row r="28" spans="1:12">
      <c r="A28" s="76">
        <v>2</v>
      </c>
      <c r="B28" s="72"/>
      <c r="C28" s="72"/>
      <c r="D28" s="70"/>
      <c r="E28" s="70"/>
      <c r="F28" s="71"/>
      <c r="G28" s="70"/>
      <c r="H28" s="79"/>
      <c r="I28" s="79"/>
      <c r="J28" s="78"/>
      <c r="K28" s="77">
        <v>22</v>
      </c>
      <c r="L28" s="77"/>
    </row>
    <row r="29" spans="1:12">
      <c r="A29" s="76">
        <v>3</v>
      </c>
      <c r="B29" s="72" t="str">
        <f>VLOOKUP(K29,'[6]100сбЖ'!$A$18:$M$150,4,FALSE)</f>
        <v>ИВАНОВА</v>
      </c>
      <c r="C29" s="72" t="str">
        <f>VLOOKUP(K29,'[6]100сбЖ'!$A$18:$M$150,5,FALSE)</f>
        <v>Юлия</v>
      </c>
      <c r="D29" s="70" t="str">
        <f>VLOOKUP(K29,'[6]100сбЖ'!$A$18:$M$150,6,FALSE)</f>
        <v>02.07.97.</v>
      </c>
      <c r="E29" s="70" t="str">
        <f>VLOOKUP(K29,'[6]100сбЖ'!$A$18:$M$150,7,FALSE)</f>
        <v>I</v>
      </c>
      <c r="F29" s="71" t="str">
        <f>VLOOKUP(K29,'[6]100сбЖ'!$A$18:$M$150,8,FALSE)</f>
        <v>Невская СДЮСШОР</v>
      </c>
      <c r="G29" s="70">
        <f>VLOOKUP(K29,'[6]100сбЖ'!$A$18:$M$150,3,FALSE)</f>
        <v>915</v>
      </c>
      <c r="H29" s="79"/>
      <c r="I29" s="79"/>
      <c r="J29" s="78"/>
      <c r="K29" s="77">
        <v>23</v>
      </c>
    </row>
    <row r="30" spans="1:12" ht="15.75" customHeight="1">
      <c r="A30" s="76">
        <v>4</v>
      </c>
      <c r="B30" s="72" t="str">
        <f>VLOOKUP(K30,'[6]100сбЖ'!$A$18:$M$150,4,FALSE)</f>
        <v>ИВАНОВА</v>
      </c>
      <c r="C30" s="72" t="str">
        <f>VLOOKUP(K30,'[6]100сбЖ'!$A$18:$M$150,5,FALSE)</f>
        <v>Анна</v>
      </c>
      <c r="D30" s="70" t="str">
        <f>VLOOKUP(K30,'[6]100сбЖ'!$A$18:$M$150,6,FALSE)</f>
        <v>00.00.99</v>
      </c>
      <c r="E30" s="70" t="str">
        <f>VLOOKUP(K30,'[6]100сбЖ'!$A$18:$M$150,7,FALSE)</f>
        <v>кмс</v>
      </c>
      <c r="F30" s="71" t="str">
        <f>VLOOKUP(K30,'[6]100сбЖ'!$A$18:$M$150,8,FALSE)</f>
        <v>Академия л/а</v>
      </c>
      <c r="G30" s="70">
        <f>VLOOKUP(K30,'[6]100сбЖ'!$A$18:$M$150,3,FALSE)</f>
        <v>378</v>
      </c>
      <c r="H30" s="79"/>
      <c r="I30" s="79"/>
      <c r="J30" s="78"/>
      <c r="K30" s="77">
        <v>24</v>
      </c>
    </row>
    <row r="31" spans="1:12" ht="15.75" customHeight="1">
      <c r="A31" s="76">
        <v>5</v>
      </c>
      <c r="B31" s="72" t="str">
        <f>VLOOKUP(K31,'[6]100сбЖ'!$A$18:$M$150,4,FALSE)</f>
        <v>НЕЧАЕВА</v>
      </c>
      <c r="C31" s="72" t="str">
        <f>VLOOKUP(K31,'[6]100сбЖ'!$A$18:$M$150,5,FALSE)</f>
        <v>Татьяна</v>
      </c>
      <c r="D31" s="70" t="str">
        <f>VLOOKUP(K31,'[6]100сбЖ'!$A$18:$M$150,6,FALSE)</f>
        <v>02.08.98</v>
      </c>
      <c r="E31" s="70" t="str">
        <f>VLOOKUP(K31,'[6]100сбЖ'!$A$18:$M$150,7,FALSE)</f>
        <v>I</v>
      </c>
      <c r="F31" s="71" t="str">
        <f>VLOOKUP(K31,'[6]100сбЖ'!$A$18:$M$150,8,FALSE)</f>
        <v>ДЮСШ Манеж</v>
      </c>
      <c r="G31" s="70">
        <f>VLOOKUP(K31,'[6]100сбЖ'!$A$18:$M$150,3,FALSE)</f>
        <v>695</v>
      </c>
      <c r="H31" s="79"/>
      <c r="I31" s="79"/>
      <c r="J31" s="78"/>
      <c r="K31" s="77">
        <v>25</v>
      </c>
    </row>
    <row r="32" spans="1:12" ht="15.75" customHeight="1">
      <c r="A32" s="76">
        <v>6</v>
      </c>
      <c r="B32" s="72"/>
      <c r="C32" s="72"/>
      <c r="D32" s="70"/>
      <c r="E32" s="70"/>
      <c r="F32" s="71"/>
      <c r="G32" s="70"/>
      <c r="H32" s="79"/>
      <c r="I32" s="79"/>
      <c r="J32" s="78"/>
      <c r="K32" s="77">
        <v>26</v>
      </c>
    </row>
    <row r="33" spans="1:11" ht="15.75" customHeight="1">
      <c r="A33" s="76">
        <v>7</v>
      </c>
      <c r="B33" s="72"/>
      <c r="C33" s="72"/>
      <c r="D33" s="70"/>
      <c r="E33" s="70"/>
      <c r="F33" s="71"/>
      <c r="G33" s="70"/>
      <c r="H33" s="79"/>
      <c r="I33" s="79"/>
      <c r="J33" s="78"/>
      <c r="K33" s="77">
        <v>27</v>
      </c>
    </row>
    <row r="34" spans="1:11">
      <c r="A34" s="76"/>
      <c r="B34" s="34"/>
      <c r="C34" s="34"/>
      <c r="D34" s="29"/>
      <c r="E34" s="17"/>
      <c r="F34" s="74"/>
      <c r="G34" s="17"/>
      <c r="H34" s="11"/>
      <c r="I34" s="11"/>
      <c r="J34" s="10"/>
    </row>
    <row r="35" spans="1:11">
      <c r="A35" s="76"/>
      <c r="B35" s="17"/>
      <c r="C35" s="34"/>
      <c r="D35" s="29"/>
      <c r="E35" s="17"/>
      <c r="F35" s="74"/>
      <c r="G35" s="17"/>
      <c r="H35" s="11"/>
      <c r="I35" s="11"/>
      <c r="J35" s="10"/>
    </row>
    <row r="36" spans="1:11">
      <c r="A36" s="73"/>
      <c r="B36" s="72"/>
      <c r="C36" s="72"/>
      <c r="D36" s="70"/>
      <c r="E36" s="70"/>
      <c r="F36" s="71"/>
      <c r="G36" s="70"/>
      <c r="H36" s="11"/>
      <c r="I36" s="11"/>
      <c r="J36" s="10"/>
    </row>
    <row r="37" spans="1:11">
      <c r="A37" s="73"/>
      <c r="B37" s="72"/>
      <c r="C37" s="72"/>
      <c r="D37" s="70"/>
      <c r="E37" s="70"/>
      <c r="F37" s="71"/>
      <c r="G37" s="70"/>
      <c r="H37" s="11"/>
      <c r="I37" s="11"/>
      <c r="J37" s="10"/>
    </row>
    <row r="38" spans="1:11">
      <c r="A38" s="73"/>
      <c r="B38" s="72"/>
      <c r="C38" s="72"/>
      <c r="D38" s="70"/>
      <c r="E38" s="70"/>
      <c r="F38" s="71"/>
      <c r="G38" s="70"/>
      <c r="H38" s="11"/>
      <c r="I38" s="11"/>
      <c r="J38" s="10"/>
    </row>
    <row r="39" spans="1:11">
      <c r="A39" s="73"/>
      <c r="B39" s="72"/>
      <c r="C39" s="72"/>
      <c r="D39" s="70"/>
      <c r="E39" s="70"/>
      <c r="F39" s="71"/>
      <c r="G39" s="70"/>
      <c r="H39" s="11"/>
      <c r="I39" s="11"/>
      <c r="J39" s="10"/>
    </row>
    <row r="40" spans="1:11">
      <c r="A40" s="73"/>
      <c r="B40" s="72"/>
      <c r="C40" s="72"/>
      <c r="D40" s="70"/>
      <c r="E40" s="70"/>
      <c r="F40" s="71"/>
      <c r="G40" s="70"/>
      <c r="H40" s="11"/>
      <c r="I40" s="11"/>
      <c r="J40" s="10"/>
    </row>
    <row r="41" spans="1:11">
      <c r="A41" s="73"/>
      <c r="B41" s="72"/>
      <c r="C41" s="72"/>
      <c r="D41" s="70"/>
      <c r="E41" s="70"/>
      <c r="F41" s="71"/>
      <c r="G41" s="70"/>
      <c r="H41" s="11"/>
      <c r="I41" s="11"/>
      <c r="J41" s="10"/>
    </row>
    <row r="42" spans="1:11">
      <c r="A42" s="73"/>
      <c r="B42" s="72"/>
      <c r="C42" s="72"/>
      <c r="D42" s="70"/>
      <c r="E42" s="70"/>
      <c r="F42" s="71"/>
      <c r="G42" s="70"/>
      <c r="H42" s="11"/>
      <c r="I42" s="11"/>
      <c r="J42" s="10"/>
    </row>
    <row r="43" spans="1:11">
      <c r="A43" s="73"/>
      <c r="B43" s="72"/>
      <c r="C43" s="72"/>
      <c r="D43" s="70"/>
      <c r="E43" s="70"/>
      <c r="F43" s="71"/>
      <c r="G43" s="70"/>
      <c r="H43" s="11"/>
      <c r="I43" s="11"/>
      <c r="J43" s="10"/>
    </row>
    <row r="44" spans="1:11">
      <c r="A44" s="73"/>
      <c r="B44" s="34"/>
      <c r="C44" s="34"/>
      <c r="D44" s="29"/>
      <c r="E44" s="17"/>
      <c r="F44" s="74"/>
      <c r="G44" s="17"/>
      <c r="H44" s="11"/>
      <c r="I44" s="11"/>
      <c r="J44" s="10"/>
    </row>
    <row r="45" spans="1:11">
      <c r="A45" s="75"/>
      <c r="B45" s="17"/>
      <c r="C45" s="34"/>
      <c r="D45" s="29"/>
      <c r="E45" s="17"/>
      <c r="F45" s="74"/>
      <c r="G45" s="17"/>
      <c r="H45" s="11"/>
      <c r="I45" s="11"/>
      <c r="J45" s="10"/>
    </row>
    <row r="46" spans="1:11">
      <c r="A46" s="73"/>
      <c r="B46" s="72"/>
      <c r="C46" s="72"/>
      <c r="D46" s="70"/>
      <c r="E46" s="70"/>
      <c r="F46" s="71"/>
      <c r="G46" s="70"/>
      <c r="H46" s="11"/>
      <c r="I46" s="11"/>
      <c r="J46" s="10"/>
    </row>
    <row r="47" spans="1:11">
      <c r="A47" s="73"/>
      <c r="B47" s="72"/>
      <c r="C47" s="72"/>
      <c r="D47" s="70"/>
      <c r="E47" s="70"/>
      <c r="F47" s="71"/>
      <c r="G47" s="70"/>
      <c r="H47" s="11"/>
      <c r="I47" s="11"/>
      <c r="J47" s="10"/>
    </row>
    <row r="48" spans="1:11">
      <c r="A48" s="73"/>
      <c r="B48" s="72"/>
      <c r="C48" s="72"/>
      <c r="D48" s="70"/>
      <c r="E48" s="70"/>
      <c r="F48" s="71"/>
      <c r="G48" s="70"/>
      <c r="H48" s="11"/>
      <c r="I48" s="11"/>
      <c r="J48" s="10"/>
    </row>
    <row r="49" spans="1:10">
      <c r="A49" s="73"/>
      <c r="B49" s="72"/>
      <c r="C49" s="72"/>
      <c r="D49" s="70"/>
      <c r="E49" s="70"/>
      <c r="F49" s="71"/>
      <c r="G49" s="70"/>
      <c r="H49" s="11"/>
      <c r="I49" s="11"/>
      <c r="J49" s="10"/>
    </row>
    <row r="50" spans="1:10">
      <c r="A50" s="73"/>
      <c r="B50" s="72"/>
      <c r="C50" s="72"/>
      <c r="D50" s="70"/>
      <c r="E50" s="70"/>
      <c r="F50" s="71"/>
      <c r="G50" s="70"/>
      <c r="H50" s="11"/>
      <c r="I50" s="11"/>
      <c r="J50" s="10"/>
    </row>
    <row r="51" spans="1:10">
      <c r="A51" s="73"/>
      <c r="B51" s="72"/>
      <c r="C51" s="72"/>
      <c r="D51" s="70"/>
      <c r="E51" s="70"/>
      <c r="F51" s="71"/>
      <c r="G51" s="70"/>
      <c r="H51" s="11"/>
      <c r="I51" s="11"/>
      <c r="J51" s="10"/>
    </row>
    <row r="52" spans="1:10">
      <c r="A52" s="11"/>
      <c r="B52" s="26" t="s">
        <v>6</v>
      </c>
      <c r="C52" s="25"/>
      <c r="D52" s="24"/>
      <c r="E52" s="23"/>
      <c r="F52" s="22"/>
      <c r="G52" s="13" t="s">
        <v>5</v>
      </c>
      <c r="H52" s="11"/>
      <c r="I52" s="21"/>
      <c r="J52" s="11"/>
    </row>
    <row r="53" spans="1:10">
      <c r="A53" s="11"/>
      <c r="B53" s="16" t="s">
        <v>4</v>
      </c>
      <c r="C53" s="16"/>
      <c r="D53" s="20"/>
      <c r="E53" s="19"/>
      <c r="F53" s="18"/>
      <c r="G53" s="13"/>
      <c r="H53" s="42"/>
      <c r="I53" s="12"/>
      <c r="J53" s="11"/>
    </row>
    <row r="54" spans="1:10">
      <c r="A54" s="11"/>
      <c r="B54" s="16" t="s">
        <v>3</v>
      </c>
      <c r="C54" s="16"/>
      <c r="D54" s="15"/>
      <c r="E54" s="15"/>
      <c r="F54" s="14"/>
      <c r="G54" s="13" t="s">
        <v>2</v>
      </c>
      <c r="H54" s="42"/>
      <c r="I54" s="12"/>
      <c r="J54" s="11"/>
    </row>
    <row r="55" spans="1:10">
      <c r="A55" s="11"/>
      <c r="B55" s="16" t="s">
        <v>1</v>
      </c>
      <c r="C55" s="16"/>
      <c r="D55" s="15"/>
      <c r="E55" s="15"/>
      <c r="F55" s="14"/>
      <c r="G55" s="13" t="s">
        <v>0</v>
      </c>
      <c r="H55" s="42"/>
      <c r="I55" s="12"/>
      <c r="J55" s="11"/>
    </row>
  </sheetData>
  <printOptions horizontalCentered="1"/>
  <pageMargins left="0.39370078740157483" right="0" top="0.59055118110236227" bottom="0.39370078740157483" header="0" footer="0"/>
  <pageSetup paperSize="9" scale="90" orientation="portrait" r:id="rId1"/>
  <headerFooter>
    <oddHeader>&amp;R&amp;A</oddHeader>
    <oddFooter>&amp;C&amp;P</oddFooter>
  </headerFooter>
  <drawing r:id="rId2"/>
  <legacyDrawing r:id="rId3"/>
  <oleObjects>
    <oleObject progId="Word.Document.12" shapeId="6145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55"/>
  <sheetViews>
    <sheetView workbookViewId="0">
      <selection activeCell="G121" sqref="G121"/>
    </sheetView>
  </sheetViews>
  <sheetFormatPr defaultRowHeight="15"/>
  <cols>
    <col min="1" max="1" width="5.5703125" style="1" customWidth="1"/>
    <col min="2" max="2" width="15.7109375" style="1" customWidth="1"/>
    <col min="3" max="3" width="13.7109375" style="1" customWidth="1"/>
    <col min="4" max="4" width="7.7109375" style="2" customWidth="1"/>
    <col min="5" max="5" width="4.7109375" style="65" customWidth="1"/>
    <col min="6" max="6" width="21.7109375" style="1" customWidth="1"/>
    <col min="7" max="8" width="5.7109375" style="1" customWidth="1"/>
    <col min="9" max="9" width="15" style="1" customWidth="1"/>
    <col min="10" max="10" width="8.7109375" style="1" customWidth="1"/>
    <col min="11" max="11" width="9.140625" style="1" hidden="1" customWidth="1"/>
    <col min="12" max="257" width="9.140625" style="1"/>
    <col min="258" max="258" width="5.5703125" style="1" customWidth="1"/>
    <col min="259" max="259" width="27.7109375" style="1" customWidth="1"/>
    <col min="260" max="260" width="4.5703125" style="1" customWidth="1"/>
    <col min="261" max="261" width="4.7109375" style="1" customWidth="1"/>
    <col min="262" max="262" width="21.7109375" style="1" customWidth="1"/>
    <col min="263" max="264" width="6.7109375" style="1" customWidth="1"/>
    <col min="265" max="265" width="18.7109375" style="1" customWidth="1"/>
    <col min="266" max="266" width="8.7109375" style="1" customWidth="1"/>
    <col min="267" max="513" width="9.140625" style="1"/>
    <col min="514" max="514" width="5.5703125" style="1" customWidth="1"/>
    <col min="515" max="515" width="27.7109375" style="1" customWidth="1"/>
    <col min="516" max="516" width="4.5703125" style="1" customWidth="1"/>
    <col min="517" max="517" width="4.7109375" style="1" customWidth="1"/>
    <col min="518" max="518" width="21.7109375" style="1" customWidth="1"/>
    <col min="519" max="520" width="6.7109375" style="1" customWidth="1"/>
    <col min="521" max="521" width="18.7109375" style="1" customWidth="1"/>
    <col min="522" max="522" width="8.7109375" style="1" customWidth="1"/>
    <col min="523" max="769" width="9.140625" style="1"/>
    <col min="770" max="770" width="5.5703125" style="1" customWidth="1"/>
    <col min="771" max="771" width="27.7109375" style="1" customWidth="1"/>
    <col min="772" max="772" width="4.5703125" style="1" customWidth="1"/>
    <col min="773" max="773" width="4.7109375" style="1" customWidth="1"/>
    <col min="774" max="774" width="21.7109375" style="1" customWidth="1"/>
    <col min="775" max="776" width="6.7109375" style="1" customWidth="1"/>
    <col min="777" max="777" width="18.7109375" style="1" customWidth="1"/>
    <col min="778" max="778" width="8.7109375" style="1" customWidth="1"/>
    <col min="779" max="1025" width="9.140625" style="1"/>
    <col min="1026" max="1026" width="5.5703125" style="1" customWidth="1"/>
    <col min="1027" max="1027" width="27.7109375" style="1" customWidth="1"/>
    <col min="1028" max="1028" width="4.5703125" style="1" customWidth="1"/>
    <col min="1029" max="1029" width="4.7109375" style="1" customWidth="1"/>
    <col min="1030" max="1030" width="21.7109375" style="1" customWidth="1"/>
    <col min="1031" max="1032" width="6.7109375" style="1" customWidth="1"/>
    <col min="1033" max="1033" width="18.7109375" style="1" customWidth="1"/>
    <col min="1034" max="1034" width="8.7109375" style="1" customWidth="1"/>
    <col min="1035" max="1281" width="9.140625" style="1"/>
    <col min="1282" max="1282" width="5.5703125" style="1" customWidth="1"/>
    <col min="1283" max="1283" width="27.7109375" style="1" customWidth="1"/>
    <col min="1284" max="1284" width="4.5703125" style="1" customWidth="1"/>
    <col min="1285" max="1285" width="4.7109375" style="1" customWidth="1"/>
    <col min="1286" max="1286" width="21.7109375" style="1" customWidth="1"/>
    <col min="1287" max="1288" width="6.7109375" style="1" customWidth="1"/>
    <col min="1289" max="1289" width="18.7109375" style="1" customWidth="1"/>
    <col min="1290" max="1290" width="8.7109375" style="1" customWidth="1"/>
    <col min="1291" max="1537" width="9.140625" style="1"/>
    <col min="1538" max="1538" width="5.5703125" style="1" customWidth="1"/>
    <col min="1539" max="1539" width="27.7109375" style="1" customWidth="1"/>
    <col min="1540" max="1540" width="4.5703125" style="1" customWidth="1"/>
    <col min="1541" max="1541" width="4.7109375" style="1" customWidth="1"/>
    <col min="1542" max="1542" width="21.7109375" style="1" customWidth="1"/>
    <col min="1543" max="1544" width="6.7109375" style="1" customWidth="1"/>
    <col min="1545" max="1545" width="18.7109375" style="1" customWidth="1"/>
    <col min="1546" max="1546" width="8.7109375" style="1" customWidth="1"/>
    <col min="1547" max="1793" width="9.140625" style="1"/>
    <col min="1794" max="1794" width="5.5703125" style="1" customWidth="1"/>
    <col min="1795" max="1795" width="27.7109375" style="1" customWidth="1"/>
    <col min="1796" max="1796" width="4.5703125" style="1" customWidth="1"/>
    <col min="1797" max="1797" width="4.7109375" style="1" customWidth="1"/>
    <col min="1798" max="1798" width="21.7109375" style="1" customWidth="1"/>
    <col min="1799" max="1800" width="6.7109375" style="1" customWidth="1"/>
    <col min="1801" max="1801" width="18.7109375" style="1" customWidth="1"/>
    <col min="1802" max="1802" width="8.7109375" style="1" customWidth="1"/>
    <col min="1803" max="2049" width="9.140625" style="1"/>
    <col min="2050" max="2050" width="5.5703125" style="1" customWidth="1"/>
    <col min="2051" max="2051" width="27.7109375" style="1" customWidth="1"/>
    <col min="2052" max="2052" width="4.5703125" style="1" customWidth="1"/>
    <col min="2053" max="2053" width="4.7109375" style="1" customWidth="1"/>
    <col min="2054" max="2054" width="21.7109375" style="1" customWidth="1"/>
    <col min="2055" max="2056" width="6.7109375" style="1" customWidth="1"/>
    <col min="2057" max="2057" width="18.7109375" style="1" customWidth="1"/>
    <col min="2058" max="2058" width="8.7109375" style="1" customWidth="1"/>
    <col min="2059" max="2305" width="9.140625" style="1"/>
    <col min="2306" max="2306" width="5.5703125" style="1" customWidth="1"/>
    <col min="2307" max="2307" width="27.7109375" style="1" customWidth="1"/>
    <col min="2308" max="2308" width="4.5703125" style="1" customWidth="1"/>
    <col min="2309" max="2309" width="4.7109375" style="1" customWidth="1"/>
    <col min="2310" max="2310" width="21.7109375" style="1" customWidth="1"/>
    <col min="2311" max="2312" width="6.7109375" style="1" customWidth="1"/>
    <col min="2313" max="2313" width="18.7109375" style="1" customWidth="1"/>
    <col min="2314" max="2314" width="8.7109375" style="1" customWidth="1"/>
    <col min="2315" max="2561" width="9.140625" style="1"/>
    <col min="2562" max="2562" width="5.5703125" style="1" customWidth="1"/>
    <col min="2563" max="2563" width="27.7109375" style="1" customWidth="1"/>
    <col min="2564" max="2564" width="4.5703125" style="1" customWidth="1"/>
    <col min="2565" max="2565" width="4.7109375" style="1" customWidth="1"/>
    <col min="2566" max="2566" width="21.7109375" style="1" customWidth="1"/>
    <col min="2567" max="2568" width="6.7109375" style="1" customWidth="1"/>
    <col min="2569" max="2569" width="18.7109375" style="1" customWidth="1"/>
    <col min="2570" max="2570" width="8.7109375" style="1" customWidth="1"/>
    <col min="2571" max="2817" width="9.140625" style="1"/>
    <col min="2818" max="2818" width="5.5703125" style="1" customWidth="1"/>
    <col min="2819" max="2819" width="27.7109375" style="1" customWidth="1"/>
    <col min="2820" max="2820" width="4.5703125" style="1" customWidth="1"/>
    <col min="2821" max="2821" width="4.7109375" style="1" customWidth="1"/>
    <col min="2822" max="2822" width="21.7109375" style="1" customWidth="1"/>
    <col min="2823" max="2824" width="6.7109375" style="1" customWidth="1"/>
    <col min="2825" max="2825" width="18.7109375" style="1" customWidth="1"/>
    <col min="2826" max="2826" width="8.7109375" style="1" customWidth="1"/>
    <col min="2827" max="3073" width="9.140625" style="1"/>
    <col min="3074" max="3074" width="5.5703125" style="1" customWidth="1"/>
    <col min="3075" max="3075" width="27.7109375" style="1" customWidth="1"/>
    <col min="3076" max="3076" width="4.5703125" style="1" customWidth="1"/>
    <col min="3077" max="3077" width="4.7109375" style="1" customWidth="1"/>
    <col min="3078" max="3078" width="21.7109375" style="1" customWidth="1"/>
    <col min="3079" max="3080" width="6.7109375" style="1" customWidth="1"/>
    <col min="3081" max="3081" width="18.7109375" style="1" customWidth="1"/>
    <col min="3082" max="3082" width="8.7109375" style="1" customWidth="1"/>
    <col min="3083" max="3329" width="9.140625" style="1"/>
    <col min="3330" max="3330" width="5.5703125" style="1" customWidth="1"/>
    <col min="3331" max="3331" width="27.7109375" style="1" customWidth="1"/>
    <col min="3332" max="3332" width="4.5703125" style="1" customWidth="1"/>
    <col min="3333" max="3333" width="4.7109375" style="1" customWidth="1"/>
    <col min="3334" max="3334" width="21.7109375" style="1" customWidth="1"/>
    <col min="3335" max="3336" width="6.7109375" style="1" customWidth="1"/>
    <col min="3337" max="3337" width="18.7109375" style="1" customWidth="1"/>
    <col min="3338" max="3338" width="8.7109375" style="1" customWidth="1"/>
    <col min="3339" max="3585" width="9.140625" style="1"/>
    <col min="3586" max="3586" width="5.5703125" style="1" customWidth="1"/>
    <col min="3587" max="3587" width="27.7109375" style="1" customWidth="1"/>
    <col min="3588" max="3588" width="4.5703125" style="1" customWidth="1"/>
    <col min="3589" max="3589" width="4.7109375" style="1" customWidth="1"/>
    <col min="3590" max="3590" width="21.7109375" style="1" customWidth="1"/>
    <col min="3591" max="3592" width="6.7109375" style="1" customWidth="1"/>
    <col min="3593" max="3593" width="18.7109375" style="1" customWidth="1"/>
    <col min="3594" max="3594" width="8.7109375" style="1" customWidth="1"/>
    <col min="3595" max="3841" width="9.140625" style="1"/>
    <col min="3842" max="3842" width="5.5703125" style="1" customWidth="1"/>
    <col min="3843" max="3843" width="27.7109375" style="1" customWidth="1"/>
    <col min="3844" max="3844" width="4.5703125" style="1" customWidth="1"/>
    <col min="3845" max="3845" width="4.7109375" style="1" customWidth="1"/>
    <col min="3846" max="3846" width="21.7109375" style="1" customWidth="1"/>
    <col min="3847" max="3848" width="6.7109375" style="1" customWidth="1"/>
    <col min="3849" max="3849" width="18.7109375" style="1" customWidth="1"/>
    <col min="3850" max="3850" width="8.7109375" style="1" customWidth="1"/>
    <col min="3851" max="4097" width="9.140625" style="1"/>
    <col min="4098" max="4098" width="5.5703125" style="1" customWidth="1"/>
    <col min="4099" max="4099" width="27.7109375" style="1" customWidth="1"/>
    <col min="4100" max="4100" width="4.5703125" style="1" customWidth="1"/>
    <col min="4101" max="4101" width="4.7109375" style="1" customWidth="1"/>
    <col min="4102" max="4102" width="21.7109375" style="1" customWidth="1"/>
    <col min="4103" max="4104" width="6.7109375" style="1" customWidth="1"/>
    <col min="4105" max="4105" width="18.7109375" style="1" customWidth="1"/>
    <col min="4106" max="4106" width="8.7109375" style="1" customWidth="1"/>
    <col min="4107" max="4353" width="9.140625" style="1"/>
    <col min="4354" max="4354" width="5.5703125" style="1" customWidth="1"/>
    <col min="4355" max="4355" width="27.7109375" style="1" customWidth="1"/>
    <col min="4356" max="4356" width="4.5703125" style="1" customWidth="1"/>
    <col min="4357" max="4357" width="4.7109375" style="1" customWidth="1"/>
    <col min="4358" max="4358" width="21.7109375" style="1" customWidth="1"/>
    <col min="4359" max="4360" width="6.7109375" style="1" customWidth="1"/>
    <col min="4361" max="4361" width="18.7109375" style="1" customWidth="1"/>
    <col min="4362" max="4362" width="8.7109375" style="1" customWidth="1"/>
    <col min="4363" max="4609" width="9.140625" style="1"/>
    <col min="4610" max="4610" width="5.5703125" style="1" customWidth="1"/>
    <col min="4611" max="4611" width="27.7109375" style="1" customWidth="1"/>
    <col min="4612" max="4612" width="4.5703125" style="1" customWidth="1"/>
    <col min="4613" max="4613" width="4.7109375" style="1" customWidth="1"/>
    <col min="4614" max="4614" width="21.7109375" style="1" customWidth="1"/>
    <col min="4615" max="4616" width="6.7109375" style="1" customWidth="1"/>
    <col min="4617" max="4617" width="18.7109375" style="1" customWidth="1"/>
    <col min="4618" max="4618" width="8.7109375" style="1" customWidth="1"/>
    <col min="4619" max="4865" width="9.140625" style="1"/>
    <col min="4866" max="4866" width="5.5703125" style="1" customWidth="1"/>
    <col min="4867" max="4867" width="27.7109375" style="1" customWidth="1"/>
    <col min="4868" max="4868" width="4.5703125" style="1" customWidth="1"/>
    <col min="4869" max="4869" width="4.7109375" style="1" customWidth="1"/>
    <col min="4870" max="4870" width="21.7109375" style="1" customWidth="1"/>
    <col min="4871" max="4872" width="6.7109375" style="1" customWidth="1"/>
    <col min="4873" max="4873" width="18.7109375" style="1" customWidth="1"/>
    <col min="4874" max="4874" width="8.7109375" style="1" customWidth="1"/>
    <col min="4875" max="5121" width="9.140625" style="1"/>
    <col min="5122" max="5122" width="5.5703125" style="1" customWidth="1"/>
    <col min="5123" max="5123" width="27.7109375" style="1" customWidth="1"/>
    <col min="5124" max="5124" width="4.5703125" style="1" customWidth="1"/>
    <col min="5125" max="5125" width="4.7109375" style="1" customWidth="1"/>
    <col min="5126" max="5126" width="21.7109375" style="1" customWidth="1"/>
    <col min="5127" max="5128" width="6.7109375" style="1" customWidth="1"/>
    <col min="5129" max="5129" width="18.7109375" style="1" customWidth="1"/>
    <col min="5130" max="5130" width="8.7109375" style="1" customWidth="1"/>
    <col min="5131" max="5377" width="9.140625" style="1"/>
    <col min="5378" max="5378" width="5.5703125" style="1" customWidth="1"/>
    <col min="5379" max="5379" width="27.7109375" style="1" customWidth="1"/>
    <col min="5380" max="5380" width="4.5703125" style="1" customWidth="1"/>
    <col min="5381" max="5381" width="4.7109375" style="1" customWidth="1"/>
    <col min="5382" max="5382" width="21.7109375" style="1" customWidth="1"/>
    <col min="5383" max="5384" width="6.7109375" style="1" customWidth="1"/>
    <col min="5385" max="5385" width="18.7109375" style="1" customWidth="1"/>
    <col min="5386" max="5386" width="8.7109375" style="1" customWidth="1"/>
    <col min="5387" max="5633" width="9.140625" style="1"/>
    <col min="5634" max="5634" width="5.5703125" style="1" customWidth="1"/>
    <col min="5635" max="5635" width="27.7109375" style="1" customWidth="1"/>
    <col min="5636" max="5636" width="4.5703125" style="1" customWidth="1"/>
    <col min="5637" max="5637" width="4.7109375" style="1" customWidth="1"/>
    <col min="5638" max="5638" width="21.7109375" style="1" customWidth="1"/>
    <col min="5639" max="5640" width="6.7109375" style="1" customWidth="1"/>
    <col min="5641" max="5641" width="18.7109375" style="1" customWidth="1"/>
    <col min="5642" max="5642" width="8.7109375" style="1" customWidth="1"/>
    <col min="5643" max="5889" width="9.140625" style="1"/>
    <col min="5890" max="5890" width="5.5703125" style="1" customWidth="1"/>
    <col min="5891" max="5891" width="27.7109375" style="1" customWidth="1"/>
    <col min="5892" max="5892" width="4.5703125" style="1" customWidth="1"/>
    <col min="5893" max="5893" width="4.7109375" style="1" customWidth="1"/>
    <col min="5894" max="5894" width="21.7109375" style="1" customWidth="1"/>
    <col min="5895" max="5896" width="6.7109375" style="1" customWidth="1"/>
    <col min="5897" max="5897" width="18.7109375" style="1" customWidth="1"/>
    <col min="5898" max="5898" width="8.7109375" style="1" customWidth="1"/>
    <col min="5899" max="6145" width="9.140625" style="1"/>
    <col min="6146" max="6146" width="5.5703125" style="1" customWidth="1"/>
    <col min="6147" max="6147" width="27.7109375" style="1" customWidth="1"/>
    <col min="6148" max="6148" width="4.5703125" style="1" customWidth="1"/>
    <col min="6149" max="6149" width="4.7109375" style="1" customWidth="1"/>
    <col min="6150" max="6150" width="21.7109375" style="1" customWidth="1"/>
    <col min="6151" max="6152" width="6.7109375" style="1" customWidth="1"/>
    <col min="6153" max="6153" width="18.7109375" style="1" customWidth="1"/>
    <col min="6154" max="6154" width="8.7109375" style="1" customWidth="1"/>
    <col min="6155" max="6401" width="9.140625" style="1"/>
    <col min="6402" max="6402" width="5.5703125" style="1" customWidth="1"/>
    <col min="6403" max="6403" width="27.7109375" style="1" customWidth="1"/>
    <col min="6404" max="6404" width="4.5703125" style="1" customWidth="1"/>
    <col min="6405" max="6405" width="4.7109375" style="1" customWidth="1"/>
    <col min="6406" max="6406" width="21.7109375" style="1" customWidth="1"/>
    <col min="6407" max="6408" width="6.7109375" style="1" customWidth="1"/>
    <col min="6409" max="6409" width="18.7109375" style="1" customWidth="1"/>
    <col min="6410" max="6410" width="8.7109375" style="1" customWidth="1"/>
    <col min="6411" max="6657" width="9.140625" style="1"/>
    <col min="6658" max="6658" width="5.5703125" style="1" customWidth="1"/>
    <col min="6659" max="6659" width="27.7109375" style="1" customWidth="1"/>
    <col min="6660" max="6660" width="4.5703125" style="1" customWidth="1"/>
    <col min="6661" max="6661" width="4.7109375" style="1" customWidth="1"/>
    <col min="6662" max="6662" width="21.7109375" style="1" customWidth="1"/>
    <col min="6663" max="6664" width="6.7109375" style="1" customWidth="1"/>
    <col min="6665" max="6665" width="18.7109375" style="1" customWidth="1"/>
    <col min="6666" max="6666" width="8.7109375" style="1" customWidth="1"/>
    <col min="6667" max="6913" width="9.140625" style="1"/>
    <col min="6914" max="6914" width="5.5703125" style="1" customWidth="1"/>
    <col min="6915" max="6915" width="27.7109375" style="1" customWidth="1"/>
    <col min="6916" max="6916" width="4.5703125" style="1" customWidth="1"/>
    <col min="6917" max="6917" width="4.7109375" style="1" customWidth="1"/>
    <col min="6918" max="6918" width="21.7109375" style="1" customWidth="1"/>
    <col min="6919" max="6920" width="6.7109375" style="1" customWidth="1"/>
    <col min="6921" max="6921" width="18.7109375" style="1" customWidth="1"/>
    <col min="6922" max="6922" width="8.7109375" style="1" customWidth="1"/>
    <col min="6923" max="7169" width="9.140625" style="1"/>
    <col min="7170" max="7170" width="5.5703125" style="1" customWidth="1"/>
    <col min="7171" max="7171" width="27.7109375" style="1" customWidth="1"/>
    <col min="7172" max="7172" width="4.5703125" style="1" customWidth="1"/>
    <col min="7173" max="7173" width="4.7109375" style="1" customWidth="1"/>
    <col min="7174" max="7174" width="21.7109375" style="1" customWidth="1"/>
    <col min="7175" max="7176" width="6.7109375" style="1" customWidth="1"/>
    <col min="7177" max="7177" width="18.7109375" style="1" customWidth="1"/>
    <col min="7178" max="7178" width="8.7109375" style="1" customWidth="1"/>
    <col min="7179" max="7425" width="9.140625" style="1"/>
    <col min="7426" max="7426" width="5.5703125" style="1" customWidth="1"/>
    <col min="7427" max="7427" width="27.7109375" style="1" customWidth="1"/>
    <col min="7428" max="7428" width="4.5703125" style="1" customWidth="1"/>
    <col min="7429" max="7429" width="4.7109375" style="1" customWidth="1"/>
    <col min="7430" max="7430" width="21.7109375" style="1" customWidth="1"/>
    <col min="7431" max="7432" width="6.7109375" style="1" customWidth="1"/>
    <col min="7433" max="7433" width="18.7109375" style="1" customWidth="1"/>
    <col min="7434" max="7434" width="8.7109375" style="1" customWidth="1"/>
    <col min="7435" max="7681" width="9.140625" style="1"/>
    <col min="7682" max="7682" width="5.5703125" style="1" customWidth="1"/>
    <col min="7683" max="7683" width="27.7109375" style="1" customWidth="1"/>
    <col min="7684" max="7684" width="4.5703125" style="1" customWidth="1"/>
    <col min="7685" max="7685" width="4.7109375" style="1" customWidth="1"/>
    <col min="7686" max="7686" width="21.7109375" style="1" customWidth="1"/>
    <col min="7687" max="7688" width="6.7109375" style="1" customWidth="1"/>
    <col min="7689" max="7689" width="18.7109375" style="1" customWidth="1"/>
    <col min="7690" max="7690" width="8.7109375" style="1" customWidth="1"/>
    <col min="7691" max="7937" width="9.140625" style="1"/>
    <col min="7938" max="7938" width="5.5703125" style="1" customWidth="1"/>
    <col min="7939" max="7939" width="27.7109375" style="1" customWidth="1"/>
    <col min="7940" max="7940" width="4.5703125" style="1" customWidth="1"/>
    <col min="7941" max="7941" width="4.7109375" style="1" customWidth="1"/>
    <col min="7942" max="7942" width="21.7109375" style="1" customWidth="1"/>
    <col min="7943" max="7944" width="6.7109375" style="1" customWidth="1"/>
    <col min="7945" max="7945" width="18.7109375" style="1" customWidth="1"/>
    <col min="7946" max="7946" width="8.7109375" style="1" customWidth="1"/>
    <col min="7947" max="8193" width="9.140625" style="1"/>
    <col min="8194" max="8194" width="5.5703125" style="1" customWidth="1"/>
    <col min="8195" max="8195" width="27.7109375" style="1" customWidth="1"/>
    <col min="8196" max="8196" width="4.5703125" style="1" customWidth="1"/>
    <col min="8197" max="8197" width="4.7109375" style="1" customWidth="1"/>
    <col min="8198" max="8198" width="21.7109375" style="1" customWidth="1"/>
    <col min="8199" max="8200" width="6.7109375" style="1" customWidth="1"/>
    <col min="8201" max="8201" width="18.7109375" style="1" customWidth="1"/>
    <col min="8202" max="8202" width="8.7109375" style="1" customWidth="1"/>
    <col min="8203" max="8449" width="9.140625" style="1"/>
    <col min="8450" max="8450" width="5.5703125" style="1" customWidth="1"/>
    <col min="8451" max="8451" width="27.7109375" style="1" customWidth="1"/>
    <col min="8452" max="8452" width="4.5703125" style="1" customWidth="1"/>
    <col min="8453" max="8453" width="4.7109375" style="1" customWidth="1"/>
    <col min="8454" max="8454" width="21.7109375" style="1" customWidth="1"/>
    <col min="8455" max="8456" width="6.7109375" style="1" customWidth="1"/>
    <col min="8457" max="8457" width="18.7109375" style="1" customWidth="1"/>
    <col min="8458" max="8458" width="8.7109375" style="1" customWidth="1"/>
    <col min="8459" max="8705" width="9.140625" style="1"/>
    <col min="8706" max="8706" width="5.5703125" style="1" customWidth="1"/>
    <col min="8707" max="8707" width="27.7109375" style="1" customWidth="1"/>
    <col min="8708" max="8708" width="4.5703125" style="1" customWidth="1"/>
    <col min="8709" max="8709" width="4.7109375" style="1" customWidth="1"/>
    <col min="8710" max="8710" width="21.7109375" style="1" customWidth="1"/>
    <col min="8711" max="8712" width="6.7109375" style="1" customWidth="1"/>
    <col min="8713" max="8713" width="18.7109375" style="1" customWidth="1"/>
    <col min="8714" max="8714" width="8.7109375" style="1" customWidth="1"/>
    <col min="8715" max="8961" width="9.140625" style="1"/>
    <col min="8962" max="8962" width="5.5703125" style="1" customWidth="1"/>
    <col min="8963" max="8963" width="27.7109375" style="1" customWidth="1"/>
    <col min="8964" max="8964" width="4.5703125" style="1" customWidth="1"/>
    <col min="8965" max="8965" width="4.7109375" style="1" customWidth="1"/>
    <col min="8966" max="8966" width="21.7109375" style="1" customWidth="1"/>
    <col min="8967" max="8968" width="6.7109375" style="1" customWidth="1"/>
    <col min="8969" max="8969" width="18.7109375" style="1" customWidth="1"/>
    <col min="8970" max="8970" width="8.7109375" style="1" customWidth="1"/>
    <col min="8971" max="9217" width="9.140625" style="1"/>
    <col min="9218" max="9218" width="5.5703125" style="1" customWidth="1"/>
    <col min="9219" max="9219" width="27.7109375" style="1" customWidth="1"/>
    <col min="9220" max="9220" width="4.5703125" style="1" customWidth="1"/>
    <col min="9221" max="9221" width="4.7109375" style="1" customWidth="1"/>
    <col min="9222" max="9222" width="21.7109375" style="1" customWidth="1"/>
    <col min="9223" max="9224" width="6.7109375" style="1" customWidth="1"/>
    <col min="9225" max="9225" width="18.7109375" style="1" customWidth="1"/>
    <col min="9226" max="9226" width="8.7109375" style="1" customWidth="1"/>
    <col min="9227" max="9473" width="9.140625" style="1"/>
    <col min="9474" max="9474" width="5.5703125" style="1" customWidth="1"/>
    <col min="9475" max="9475" width="27.7109375" style="1" customWidth="1"/>
    <col min="9476" max="9476" width="4.5703125" style="1" customWidth="1"/>
    <col min="9477" max="9477" width="4.7109375" style="1" customWidth="1"/>
    <col min="9478" max="9478" width="21.7109375" style="1" customWidth="1"/>
    <col min="9479" max="9480" width="6.7109375" style="1" customWidth="1"/>
    <col min="9481" max="9481" width="18.7109375" style="1" customWidth="1"/>
    <col min="9482" max="9482" width="8.7109375" style="1" customWidth="1"/>
    <col min="9483" max="9729" width="9.140625" style="1"/>
    <col min="9730" max="9730" width="5.5703125" style="1" customWidth="1"/>
    <col min="9731" max="9731" width="27.7109375" style="1" customWidth="1"/>
    <col min="9732" max="9732" width="4.5703125" style="1" customWidth="1"/>
    <col min="9733" max="9733" width="4.7109375" style="1" customWidth="1"/>
    <col min="9734" max="9734" width="21.7109375" style="1" customWidth="1"/>
    <col min="9735" max="9736" width="6.7109375" style="1" customWidth="1"/>
    <col min="9737" max="9737" width="18.7109375" style="1" customWidth="1"/>
    <col min="9738" max="9738" width="8.7109375" style="1" customWidth="1"/>
    <col min="9739" max="9985" width="9.140625" style="1"/>
    <col min="9986" max="9986" width="5.5703125" style="1" customWidth="1"/>
    <col min="9987" max="9987" width="27.7109375" style="1" customWidth="1"/>
    <col min="9988" max="9988" width="4.5703125" style="1" customWidth="1"/>
    <col min="9989" max="9989" width="4.7109375" style="1" customWidth="1"/>
    <col min="9990" max="9990" width="21.7109375" style="1" customWidth="1"/>
    <col min="9991" max="9992" width="6.7109375" style="1" customWidth="1"/>
    <col min="9993" max="9993" width="18.7109375" style="1" customWidth="1"/>
    <col min="9994" max="9994" width="8.7109375" style="1" customWidth="1"/>
    <col min="9995" max="10241" width="9.140625" style="1"/>
    <col min="10242" max="10242" width="5.5703125" style="1" customWidth="1"/>
    <col min="10243" max="10243" width="27.7109375" style="1" customWidth="1"/>
    <col min="10244" max="10244" width="4.5703125" style="1" customWidth="1"/>
    <col min="10245" max="10245" width="4.7109375" style="1" customWidth="1"/>
    <col min="10246" max="10246" width="21.7109375" style="1" customWidth="1"/>
    <col min="10247" max="10248" width="6.7109375" style="1" customWidth="1"/>
    <col min="10249" max="10249" width="18.7109375" style="1" customWidth="1"/>
    <col min="10250" max="10250" width="8.7109375" style="1" customWidth="1"/>
    <col min="10251" max="10497" width="9.140625" style="1"/>
    <col min="10498" max="10498" width="5.5703125" style="1" customWidth="1"/>
    <col min="10499" max="10499" width="27.7109375" style="1" customWidth="1"/>
    <col min="10500" max="10500" width="4.5703125" style="1" customWidth="1"/>
    <col min="10501" max="10501" width="4.7109375" style="1" customWidth="1"/>
    <col min="10502" max="10502" width="21.7109375" style="1" customWidth="1"/>
    <col min="10503" max="10504" width="6.7109375" style="1" customWidth="1"/>
    <col min="10505" max="10505" width="18.7109375" style="1" customWidth="1"/>
    <col min="10506" max="10506" width="8.7109375" style="1" customWidth="1"/>
    <col min="10507" max="10753" width="9.140625" style="1"/>
    <col min="10754" max="10754" width="5.5703125" style="1" customWidth="1"/>
    <col min="10755" max="10755" width="27.7109375" style="1" customWidth="1"/>
    <col min="10756" max="10756" width="4.5703125" style="1" customWidth="1"/>
    <col min="10757" max="10757" width="4.7109375" style="1" customWidth="1"/>
    <col min="10758" max="10758" width="21.7109375" style="1" customWidth="1"/>
    <col min="10759" max="10760" width="6.7109375" style="1" customWidth="1"/>
    <col min="10761" max="10761" width="18.7109375" style="1" customWidth="1"/>
    <col min="10762" max="10762" width="8.7109375" style="1" customWidth="1"/>
    <col min="10763" max="11009" width="9.140625" style="1"/>
    <col min="11010" max="11010" width="5.5703125" style="1" customWidth="1"/>
    <col min="11011" max="11011" width="27.7109375" style="1" customWidth="1"/>
    <col min="11012" max="11012" width="4.5703125" style="1" customWidth="1"/>
    <col min="11013" max="11013" width="4.7109375" style="1" customWidth="1"/>
    <col min="11014" max="11014" width="21.7109375" style="1" customWidth="1"/>
    <col min="11015" max="11016" width="6.7109375" style="1" customWidth="1"/>
    <col min="11017" max="11017" width="18.7109375" style="1" customWidth="1"/>
    <col min="11018" max="11018" width="8.7109375" style="1" customWidth="1"/>
    <col min="11019" max="11265" width="9.140625" style="1"/>
    <col min="11266" max="11266" width="5.5703125" style="1" customWidth="1"/>
    <col min="11267" max="11267" width="27.7109375" style="1" customWidth="1"/>
    <col min="11268" max="11268" width="4.5703125" style="1" customWidth="1"/>
    <col min="11269" max="11269" width="4.7109375" style="1" customWidth="1"/>
    <col min="11270" max="11270" width="21.7109375" style="1" customWidth="1"/>
    <col min="11271" max="11272" width="6.7109375" style="1" customWidth="1"/>
    <col min="11273" max="11273" width="18.7109375" style="1" customWidth="1"/>
    <col min="11274" max="11274" width="8.7109375" style="1" customWidth="1"/>
    <col min="11275" max="11521" width="9.140625" style="1"/>
    <col min="11522" max="11522" width="5.5703125" style="1" customWidth="1"/>
    <col min="11523" max="11523" width="27.7109375" style="1" customWidth="1"/>
    <col min="11524" max="11524" width="4.5703125" style="1" customWidth="1"/>
    <col min="11525" max="11525" width="4.7109375" style="1" customWidth="1"/>
    <col min="11526" max="11526" width="21.7109375" style="1" customWidth="1"/>
    <col min="11527" max="11528" width="6.7109375" style="1" customWidth="1"/>
    <col min="11529" max="11529" width="18.7109375" style="1" customWidth="1"/>
    <col min="11530" max="11530" width="8.7109375" style="1" customWidth="1"/>
    <col min="11531" max="11777" width="9.140625" style="1"/>
    <col min="11778" max="11778" width="5.5703125" style="1" customWidth="1"/>
    <col min="11779" max="11779" width="27.7109375" style="1" customWidth="1"/>
    <col min="11780" max="11780" width="4.5703125" style="1" customWidth="1"/>
    <col min="11781" max="11781" width="4.7109375" style="1" customWidth="1"/>
    <col min="11782" max="11782" width="21.7109375" style="1" customWidth="1"/>
    <col min="11783" max="11784" width="6.7109375" style="1" customWidth="1"/>
    <col min="11785" max="11785" width="18.7109375" style="1" customWidth="1"/>
    <col min="11786" max="11786" width="8.7109375" style="1" customWidth="1"/>
    <col min="11787" max="12033" width="9.140625" style="1"/>
    <col min="12034" max="12034" width="5.5703125" style="1" customWidth="1"/>
    <col min="12035" max="12035" width="27.7109375" style="1" customWidth="1"/>
    <col min="12036" max="12036" width="4.5703125" style="1" customWidth="1"/>
    <col min="12037" max="12037" width="4.7109375" style="1" customWidth="1"/>
    <col min="12038" max="12038" width="21.7109375" style="1" customWidth="1"/>
    <col min="12039" max="12040" width="6.7109375" style="1" customWidth="1"/>
    <col min="12041" max="12041" width="18.7109375" style="1" customWidth="1"/>
    <col min="12042" max="12042" width="8.7109375" style="1" customWidth="1"/>
    <col min="12043" max="12289" width="9.140625" style="1"/>
    <col min="12290" max="12290" width="5.5703125" style="1" customWidth="1"/>
    <col min="12291" max="12291" width="27.7109375" style="1" customWidth="1"/>
    <col min="12292" max="12292" width="4.5703125" style="1" customWidth="1"/>
    <col min="12293" max="12293" width="4.7109375" style="1" customWidth="1"/>
    <col min="12294" max="12294" width="21.7109375" style="1" customWidth="1"/>
    <col min="12295" max="12296" width="6.7109375" style="1" customWidth="1"/>
    <col min="12297" max="12297" width="18.7109375" style="1" customWidth="1"/>
    <col min="12298" max="12298" width="8.7109375" style="1" customWidth="1"/>
    <col min="12299" max="12545" width="9.140625" style="1"/>
    <col min="12546" max="12546" width="5.5703125" style="1" customWidth="1"/>
    <col min="12547" max="12547" width="27.7109375" style="1" customWidth="1"/>
    <col min="12548" max="12548" width="4.5703125" style="1" customWidth="1"/>
    <col min="12549" max="12549" width="4.7109375" style="1" customWidth="1"/>
    <col min="12550" max="12550" width="21.7109375" style="1" customWidth="1"/>
    <col min="12551" max="12552" width="6.7109375" style="1" customWidth="1"/>
    <col min="12553" max="12553" width="18.7109375" style="1" customWidth="1"/>
    <col min="12554" max="12554" width="8.7109375" style="1" customWidth="1"/>
    <col min="12555" max="12801" width="9.140625" style="1"/>
    <col min="12802" max="12802" width="5.5703125" style="1" customWidth="1"/>
    <col min="12803" max="12803" width="27.7109375" style="1" customWidth="1"/>
    <col min="12804" max="12804" width="4.5703125" style="1" customWidth="1"/>
    <col min="12805" max="12805" width="4.7109375" style="1" customWidth="1"/>
    <col min="12806" max="12806" width="21.7109375" style="1" customWidth="1"/>
    <col min="12807" max="12808" width="6.7109375" style="1" customWidth="1"/>
    <col min="12809" max="12809" width="18.7109375" style="1" customWidth="1"/>
    <col min="12810" max="12810" width="8.7109375" style="1" customWidth="1"/>
    <col min="12811" max="13057" width="9.140625" style="1"/>
    <col min="13058" max="13058" width="5.5703125" style="1" customWidth="1"/>
    <col min="13059" max="13059" width="27.7109375" style="1" customWidth="1"/>
    <col min="13060" max="13060" width="4.5703125" style="1" customWidth="1"/>
    <col min="13061" max="13061" width="4.7109375" style="1" customWidth="1"/>
    <col min="13062" max="13062" width="21.7109375" style="1" customWidth="1"/>
    <col min="13063" max="13064" width="6.7109375" style="1" customWidth="1"/>
    <col min="13065" max="13065" width="18.7109375" style="1" customWidth="1"/>
    <col min="13066" max="13066" width="8.7109375" style="1" customWidth="1"/>
    <col min="13067" max="13313" width="9.140625" style="1"/>
    <col min="13314" max="13314" width="5.5703125" style="1" customWidth="1"/>
    <col min="13315" max="13315" width="27.7109375" style="1" customWidth="1"/>
    <col min="13316" max="13316" width="4.5703125" style="1" customWidth="1"/>
    <col min="13317" max="13317" width="4.7109375" style="1" customWidth="1"/>
    <col min="13318" max="13318" width="21.7109375" style="1" customWidth="1"/>
    <col min="13319" max="13320" width="6.7109375" style="1" customWidth="1"/>
    <col min="13321" max="13321" width="18.7109375" style="1" customWidth="1"/>
    <col min="13322" max="13322" width="8.7109375" style="1" customWidth="1"/>
    <col min="13323" max="13569" width="9.140625" style="1"/>
    <col min="13570" max="13570" width="5.5703125" style="1" customWidth="1"/>
    <col min="13571" max="13571" width="27.7109375" style="1" customWidth="1"/>
    <col min="13572" max="13572" width="4.5703125" style="1" customWidth="1"/>
    <col min="13573" max="13573" width="4.7109375" style="1" customWidth="1"/>
    <col min="13574" max="13574" width="21.7109375" style="1" customWidth="1"/>
    <col min="13575" max="13576" width="6.7109375" style="1" customWidth="1"/>
    <col min="13577" max="13577" width="18.7109375" style="1" customWidth="1"/>
    <col min="13578" max="13578" width="8.7109375" style="1" customWidth="1"/>
    <col min="13579" max="13825" width="9.140625" style="1"/>
    <col min="13826" max="13826" width="5.5703125" style="1" customWidth="1"/>
    <col min="13827" max="13827" width="27.7109375" style="1" customWidth="1"/>
    <col min="13828" max="13828" width="4.5703125" style="1" customWidth="1"/>
    <col min="13829" max="13829" width="4.7109375" style="1" customWidth="1"/>
    <col min="13830" max="13830" width="21.7109375" style="1" customWidth="1"/>
    <col min="13831" max="13832" width="6.7109375" style="1" customWidth="1"/>
    <col min="13833" max="13833" width="18.7109375" style="1" customWidth="1"/>
    <col min="13834" max="13834" width="8.7109375" style="1" customWidth="1"/>
    <col min="13835" max="14081" width="9.140625" style="1"/>
    <col min="14082" max="14082" width="5.5703125" style="1" customWidth="1"/>
    <col min="14083" max="14083" width="27.7109375" style="1" customWidth="1"/>
    <col min="14084" max="14084" width="4.5703125" style="1" customWidth="1"/>
    <col min="14085" max="14085" width="4.7109375" style="1" customWidth="1"/>
    <col min="14086" max="14086" width="21.7109375" style="1" customWidth="1"/>
    <col min="14087" max="14088" width="6.7109375" style="1" customWidth="1"/>
    <col min="14089" max="14089" width="18.7109375" style="1" customWidth="1"/>
    <col min="14090" max="14090" width="8.7109375" style="1" customWidth="1"/>
    <col min="14091" max="14337" width="9.140625" style="1"/>
    <col min="14338" max="14338" width="5.5703125" style="1" customWidth="1"/>
    <col min="14339" max="14339" width="27.7109375" style="1" customWidth="1"/>
    <col min="14340" max="14340" width="4.5703125" style="1" customWidth="1"/>
    <col min="14341" max="14341" width="4.7109375" style="1" customWidth="1"/>
    <col min="14342" max="14342" width="21.7109375" style="1" customWidth="1"/>
    <col min="14343" max="14344" width="6.7109375" style="1" customWidth="1"/>
    <col min="14345" max="14345" width="18.7109375" style="1" customWidth="1"/>
    <col min="14346" max="14346" width="8.7109375" style="1" customWidth="1"/>
    <col min="14347" max="14593" width="9.140625" style="1"/>
    <col min="14594" max="14594" width="5.5703125" style="1" customWidth="1"/>
    <col min="14595" max="14595" width="27.7109375" style="1" customWidth="1"/>
    <col min="14596" max="14596" width="4.5703125" style="1" customWidth="1"/>
    <col min="14597" max="14597" width="4.7109375" style="1" customWidth="1"/>
    <col min="14598" max="14598" width="21.7109375" style="1" customWidth="1"/>
    <col min="14599" max="14600" width="6.7109375" style="1" customWidth="1"/>
    <col min="14601" max="14601" width="18.7109375" style="1" customWidth="1"/>
    <col min="14602" max="14602" width="8.7109375" style="1" customWidth="1"/>
    <col min="14603" max="14849" width="9.140625" style="1"/>
    <col min="14850" max="14850" width="5.5703125" style="1" customWidth="1"/>
    <col min="14851" max="14851" width="27.7109375" style="1" customWidth="1"/>
    <col min="14852" max="14852" width="4.5703125" style="1" customWidth="1"/>
    <col min="14853" max="14853" width="4.7109375" style="1" customWidth="1"/>
    <col min="14854" max="14854" width="21.7109375" style="1" customWidth="1"/>
    <col min="14855" max="14856" width="6.7109375" style="1" customWidth="1"/>
    <col min="14857" max="14857" width="18.7109375" style="1" customWidth="1"/>
    <col min="14858" max="14858" width="8.7109375" style="1" customWidth="1"/>
    <col min="14859" max="15105" width="9.140625" style="1"/>
    <col min="15106" max="15106" width="5.5703125" style="1" customWidth="1"/>
    <col min="15107" max="15107" width="27.7109375" style="1" customWidth="1"/>
    <col min="15108" max="15108" width="4.5703125" style="1" customWidth="1"/>
    <col min="15109" max="15109" width="4.7109375" style="1" customWidth="1"/>
    <col min="15110" max="15110" width="21.7109375" style="1" customWidth="1"/>
    <col min="15111" max="15112" width="6.7109375" style="1" customWidth="1"/>
    <col min="15113" max="15113" width="18.7109375" style="1" customWidth="1"/>
    <col min="15114" max="15114" width="8.7109375" style="1" customWidth="1"/>
    <col min="15115" max="15361" width="9.140625" style="1"/>
    <col min="15362" max="15362" width="5.5703125" style="1" customWidth="1"/>
    <col min="15363" max="15363" width="27.7109375" style="1" customWidth="1"/>
    <col min="15364" max="15364" width="4.5703125" style="1" customWidth="1"/>
    <col min="15365" max="15365" width="4.7109375" style="1" customWidth="1"/>
    <col min="15366" max="15366" width="21.7109375" style="1" customWidth="1"/>
    <col min="15367" max="15368" width="6.7109375" style="1" customWidth="1"/>
    <col min="15369" max="15369" width="18.7109375" style="1" customWidth="1"/>
    <col min="15370" max="15370" width="8.7109375" style="1" customWidth="1"/>
    <col min="15371" max="15617" width="9.140625" style="1"/>
    <col min="15618" max="15618" width="5.5703125" style="1" customWidth="1"/>
    <col min="15619" max="15619" width="27.7109375" style="1" customWidth="1"/>
    <col min="15620" max="15620" width="4.5703125" style="1" customWidth="1"/>
    <col min="15621" max="15621" width="4.7109375" style="1" customWidth="1"/>
    <col min="15622" max="15622" width="21.7109375" style="1" customWidth="1"/>
    <col min="15623" max="15624" width="6.7109375" style="1" customWidth="1"/>
    <col min="15625" max="15625" width="18.7109375" style="1" customWidth="1"/>
    <col min="15626" max="15626" width="8.7109375" style="1" customWidth="1"/>
    <col min="15627" max="15873" width="9.140625" style="1"/>
    <col min="15874" max="15874" width="5.5703125" style="1" customWidth="1"/>
    <col min="15875" max="15875" width="27.7109375" style="1" customWidth="1"/>
    <col min="15876" max="15876" width="4.5703125" style="1" customWidth="1"/>
    <col min="15877" max="15877" width="4.7109375" style="1" customWidth="1"/>
    <col min="15878" max="15878" width="21.7109375" style="1" customWidth="1"/>
    <col min="15879" max="15880" width="6.7109375" style="1" customWidth="1"/>
    <col min="15881" max="15881" width="18.7109375" style="1" customWidth="1"/>
    <col min="15882" max="15882" width="8.7109375" style="1" customWidth="1"/>
    <col min="15883" max="16129" width="9.140625" style="1"/>
    <col min="16130" max="16130" width="5.5703125" style="1" customWidth="1"/>
    <col min="16131" max="16131" width="27.7109375" style="1" customWidth="1"/>
    <col min="16132" max="16132" width="4.5703125" style="1" customWidth="1"/>
    <col min="16133" max="16133" width="4.7109375" style="1" customWidth="1"/>
    <col min="16134" max="16134" width="21.7109375" style="1" customWidth="1"/>
    <col min="16135" max="16136" width="6.7109375" style="1" customWidth="1"/>
    <col min="16137" max="16137" width="18.7109375" style="1" customWidth="1"/>
    <col min="16138" max="16138" width="8.7109375" style="1" customWidth="1"/>
    <col min="16139" max="16384" width="9.140625" style="1"/>
  </cols>
  <sheetData>
    <row r="1" spans="1:10" ht="15.75">
      <c r="A1" s="69"/>
      <c r="F1" s="60" t="s">
        <v>38</v>
      </c>
    </row>
    <row r="2" spans="1:10" ht="15.75">
      <c r="A2"/>
      <c r="F2" s="60" t="s">
        <v>37</v>
      </c>
    </row>
    <row r="3" spans="1:10" ht="15.75">
      <c r="F3" s="60"/>
    </row>
    <row r="4" spans="1:10" ht="21.75" customHeight="1">
      <c r="F4" s="60"/>
    </row>
    <row r="5" spans="1:10" ht="18.75">
      <c r="F5" s="102" t="s">
        <v>35</v>
      </c>
    </row>
    <row r="6" spans="1:10" ht="18.75">
      <c r="F6" s="102" t="s">
        <v>34</v>
      </c>
    </row>
    <row r="7" spans="1:10" ht="12.95" customHeight="1">
      <c r="F7" s="65"/>
      <c r="J7" s="66"/>
    </row>
    <row r="8" spans="1:10" ht="18.75">
      <c r="F8" s="67" t="s">
        <v>44</v>
      </c>
      <c r="J8" s="66"/>
    </row>
    <row r="9" spans="1:10">
      <c r="A9" s="55"/>
      <c r="B9" s="55"/>
      <c r="C9" s="55"/>
      <c r="D9" s="65"/>
      <c r="F9" s="57" t="s">
        <v>43</v>
      </c>
      <c r="G9" s="55"/>
      <c r="H9" s="55"/>
      <c r="I9" s="55"/>
      <c r="J9" s="55"/>
    </row>
    <row r="10" spans="1:10" ht="18.75">
      <c r="B10" s="63"/>
      <c r="C10" s="63"/>
      <c r="D10" s="53"/>
      <c r="E10" s="60"/>
      <c r="F10" s="64" t="s">
        <v>60</v>
      </c>
      <c r="G10" s="62"/>
      <c r="H10" s="62"/>
      <c r="I10" s="52"/>
      <c r="J10" s="51"/>
    </row>
    <row r="11" spans="1:10" ht="18.75">
      <c r="B11" s="63"/>
      <c r="C11" s="63"/>
      <c r="D11" s="53"/>
      <c r="E11" s="60"/>
      <c r="F11" s="64"/>
      <c r="G11" s="62"/>
      <c r="H11" s="62"/>
      <c r="I11" s="52"/>
      <c r="J11" s="51"/>
    </row>
    <row r="12" spans="1:10" ht="18.75">
      <c r="B12" s="63"/>
      <c r="C12" s="63"/>
      <c r="D12" s="53"/>
      <c r="E12" s="60"/>
      <c r="F12" s="63"/>
      <c r="G12" s="62"/>
      <c r="H12" s="62"/>
      <c r="I12" s="52"/>
      <c r="J12" s="51"/>
    </row>
    <row r="13" spans="1:10" ht="18" customHeight="1">
      <c r="A13" s="61"/>
      <c r="B13" s="61"/>
      <c r="C13" s="61"/>
      <c r="D13" s="60"/>
      <c r="E13" s="60"/>
      <c r="F13" s="59"/>
      <c r="G13" s="59"/>
      <c r="H13" s="59"/>
      <c r="I13" s="58"/>
      <c r="J13" s="93" t="s">
        <v>30</v>
      </c>
    </row>
    <row r="14" spans="1:10" s="55" customFormat="1" ht="18" customHeight="1">
      <c r="A14" s="56"/>
      <c r="B14" s="56"/>
      <c r="C14" s="56"/>
      <c r="D14" s="57"/>
      <c r="E14" s="92"/>
      <c r="F14" s="56"/>
      <c r="G14" s="1"/>
      <c r="H14" s="1"/>
      <c r="I14" s="52" t="s">
        <v>29</v>
      </c>
      <c r="J14" s="91">
        <v>0.84375</v>
      </c>
    </row>
    <row r="15" spans="1:10" ht="18" customHeight="1">
      <c r="A15" s="101" t="s">
        <v>28</v>
      </c>
      <c r="B15" s="54"/>
      <c r="C15" s="54"/>
      <c r="D15" s="53"/>
      <c r="I15" s="52" t="s">
        <v>27</v>
      </c>
      <c r="J15" s="51"/>
    </row>
    <row r="16" spans="1:10" ht="9.9499999999999993" customHeight="1" thickBot="1"/>
    <row r="17" spans="1:11" ht="15.75" thickBot="1">
      <c r="A17" s="48"/>
      <c r="B17" s="48" t="s">
        <v>26</v>
      </c>
      <c r="C17" s="48" t="s">
        <v>25</v>
      </c>
      <c r="D17" s="48" t="s">
        <v>24</v>
      </c>
      <c r="E17" s="48" t="s">
        <v>23</v>
      </c>
      <c r="F17" s="48" t="s">
        <v>22</v>
      </c>
      <c r="G17" s="48" t="s">
        <v>21</v>
      </c>
      <c r="H17" s="48" t="s">
        <v>20</v>
      </c>
      <c r="I17" s="48" t="s">
        <v>19</v>
      </c>
      <c r="J17" s="48" t="s">
        <v>18</v>
      </c>
    </row>
    <row r="18" spans="1:11">
      <c r="A18" s="45"/>
      <c r="B18" s="47" t="s">
        <v>42</v>
      </c>
      <c r="C18" s="47"/>
      <c r="D18" s="46"/>
      <c r="E18" s="47"/>
      <c r="F18" s="45"/>
      <c r="G18" s="45"/>
      <c r="H18" s="45"/>
      <c r="I18" s="45"/>
      <c r="J18" s="45"/>
    </row>
    <row r="19" spans="1:11">
      <c r="A19" s="17">
        <v>1</v>
      </c>
      <c r="B19" s="26" t="str">
        <f>VLOOKUP($K19,'[6]2000спЖ'!$A$18:$L$150,3,FALSE)</f>
        <v>КРУГЛОВА</v>
      </c>
      <c r="C19" s="26" t="str">
        <f>VLOOKUP($K19,'[6]2000спЖ'!$A$18:$L$150,4,FALSE)</f>
        <v>Нина</v>
      </c>
      <c r="D19" s="99" t="str">
        <f>VLOOKUP($K19,'[6]2000спЖ'!$A$18:$L$150,5,FALSE)</f>
        <v>18.04.97</v>
      </c>
      <c r="E19" s="43" t="str">
        <f>VLOOKUP($K19,'[6]2000спЖ'!$A$18:$L$150,6,FALSE)</f>
        <v>кмс</v>
      </c>
      <c r="F19" s="28" t="str">
        <f>VLOOKUP($K19,'[6]2000спЖ'!$A$18:$L$150,7,FALSE)</f>
        <v>Академия л/а</v>
      </c>
      <c r="G19" s="27">
        <f>VLOOKUP($K19,'[6]2000спЖ'!$A$18:$L$150,2,FALSE)</f>
        <v>436</v>
      </c>
      <c r="H19" s="33"/>
      <c r="I19" s="33"/>
      <c r="J19" s="36"/>
      <c r="K19" s="1">
        <v>11</v>
      </c>
    </row>
    <row r="20" spans="1:11">
      <c r="A20" s="17">
        <v>2</v>
      </c>
      <c r="B20" s="26" t="str">
        <f>VLOOKUP($K20,'[6]2000спЖ'!$A$18:$L$150,3,FALSE)</f>
        <v>ПЕТРОВА</v>
      </c>
      <c r="C20" s="26" t="str">
        <f>VLOOKUP($K20,'[6]2000спЖ'!$A$18:$L$150,4,FALSE)</f>
        <v>Анна</v>
      </c>
      <c r="D20" s="99" t="str">
        <f>VLOOKUP($K20,'[6]2000спЖ'!$A$18:$L$150,5,FALSE)</f>
        <v>15.07.94</v>
      </c>
      <c r="E20" s="43" t="str">
        <f>VLOOKUP($K20,'[6]2000спЖ'!$A$18:$L$150,6,FALSE)</f>
        <v>мс</v>
      </c>
      <c r="F20" s="28" t="str">
        <f>VLOOKUP($K20,'[6]2000спЖ'!$A$18:$L$150,7,FALSE)</f>
        <v>Академия л/а</v>
      </c>
      <c r="G20" s="27">
        <f>VLOOKUP($K20,'[6]2000спЖ'!$A$18:$L$150,2,FALSE)</f>
        <v>363</v>
      </c>
      <c r="H20" s="33"/>
      <c r="I20" s="33"/>
      <c r="J20" s="10"/>
      <c r="K20" s="1">
        <v>12</v>
      </c>
    </row>
    <row r="21" spans="1:11">
      <c r="A21" s="17">
        <v>3</v>
      </c>
      <c r="B21" s="26" t="str">
        <f>VLOOKUP($K21,'[6]2000спЖ'!$A$18:$L$150,3,FALSE)</f>
        <v>ОСИПОВА</v>
      </c>
      <c r="C21" s="26" t="str">
        <f>VLOOKUP($K21,'[6]2000спЖ'!$A$18:$L$150,4,FALSE)</f>
        <v>Анастасия</v>
      </c>
      <c r="D21" s="99" t="str">
        <f>VLOOKUP($K21,'[6]2000спЖ'!$A$18:$L$150,5,FALSE)</f>
        <v>21.11.98</v>
      </c>
      <c r="E21" s="43" t="str">
        <f>VLOOKUP($K21,'[6]2000спЖ'!$A$18:$L$150,6,FALSE)</f>
        <v>I</v>
      </c>
      <c r="F21" s="28" t="str">
        <f>VLOOKUP($K21,'[6]2000спЖ'!$A$18:$L$150,7,FALSE)</f>
        <v>Красногвардейская ДЮСШ</v>
      </c>
      <c r="G21" s="27">
        <f>VLOOKUP($K21,'[6]2000спЖ'!$A$18:$L$150,2,FALSE)</f>
        <v>838</v>
      </c>
      <c r="H21" s="33"/>
      <c r="I21" s="33"/>
      <c r="J21" s="10"/>
      <c r="K21" s="1">
        <v>13</v>
      </c>
    </row>
    <row r="22" spans="1:11">
      <c r="A22" s="17">
        <v>4</v>
      </c>
      <c r="B22" s="26" t="str">
        <f>VLOOKUP($K22,'[6]2000спЖ'!$A$18:$L$150,3,FALSE)</f>
        <v>МИХАЙЛОВА</v>
      </c>
      <c r="C22" s="26" t="str">
        <f>VLOOKUP($K22,'[6]2000спЖ'!$A$18:$L$150,4,FALSE)</f>
        <v>Оксана</v>
      </c>
      <c r="D22" s="99">
        <f>VLOOKUP($K22,'[6]2000спЖ'!$A$18:$L$150,5,FALSE)</f>
        <v>36246</v>
      </c>
      <c r="E22" s="43" t="str">
        <f>VLOOKUP($K22,'[6]2000спЖ'!$A$18:$L$150,6,FALSE)</f>
        <v>кмс</v>
      </c>
      <c r="F22" s="28" t="str">
        <f>VLOOKUP($K22,'[6]2000спЖ'!$A$18:$L$150,7,FALSE)</f>
        <v>Академия л/а</v>
      </c>
      <c r="G22" s="27">
        <f>VLOOKUP($K22,'[6]2000спЖ'!$A$18:$L$150,2,FALSE)</f>
        <v>407</v>
      </c>
      <c r="H22" s="33"/>
      <c r="I22" s="33"/>
      <c r="J22" s="10"/>
      <c r="K22" s="1">
        <v>14</v>
      </c>
    </row>
    <row r="23" spans="1:11">
      <c r="A23" s="17">
        <v>5</v>
      </c>
      <c r="B23" s="26" t="str">
        <f>VLOOKUP($K23,'[6]2000спЖ'!$A$18:$L$150,3,FALSE)</f>
        <v>ЧОРНЕЙ</v>
      </c>
      <c r="C23" s="26" t="str">
        <f>VLOOKUP($K23,'[6]2000спЖ'!$A$18:$L$150,4,FALSE)</f>
        <v>Ольга</v>
      </c>
      <c r="D23" s="99" t="str">
        <f>VLOOKUP($K23,'[6]2000спЖ'!$A$18:$L$150,5,FALSE)</f>
        <v>13.06.95</v>
      </c>
      <c r="E23" s="43" t="str">
        <f>VLOOKUP($K23,'[6]2000спЖ'!$A$18:$L$150,6,FALSE)</f>
        <v>I</v>
      </c>
      <c r="F23" s="28" t="str">
        <f>VLOOKUP($K23,'[6]2000спЖ'!$A$18:$L$150,7,FALSE)</f>
        <v>Академия л/а</v>
      </c>
      <c r="G23" s="27">
        <f>VLOOKUP($K23,'[6]2000спЖ'!$A$18:$L$150,2,FALSE)</f>
        <v>22</v>
      </c>
      <c r="H23" s="33"/>
      <c r="I23" s="33"/>
      <c r="J23" s="100"/>
      <c r="K23" s="1">
        <v>15</v>
      </c>
    </row>
    <row r="24" spans="1:11">
      <c r="A24" s="17">
        <v>6</v>
      </c>
      <c r="B24" s="26" t="str">
        <f>VLOOKUP($K24,'[6]2000спЖ'!$A$18:$L$150,3,FALSE)</f>
        <v>ЗАЛЯЕВА</v>
      </c>
      <c r="C24" s="26" t="str">
        <f>VLOOKUP($K24,'[6]2000спЖ'!$A$18:$L$150,4,FALSE)</f>
        <v>Альбина</v>
      </c>
      <c r="D24" s="99">
        <f>VLOOKUP($K24,'[6]2000спЖ'!$A$18:$L$150,5,FALSE)</f>
        <v>36460</v>
      </c>
      <c r="E24" s="43" t="str">
        <f>VLOOKUP($K24,'[6]2000спЖ'!$A$18:$L$150,6,FALSE)</f>
        <v>I</v>
      </c>
      <c r="F24" s="28" t="str">
        <f>VLOOKUP($K24,'[6]2000спЖ'!$A$18:$L$150,7,FALSE)</f>
        <v>Академия л/а</v>
      </c>
      <c r="G24" s="27">
        <f>VLOOKUP($K24,'[6]2000спЖ'!$A$18:$L$150,2,FALSE)</f>
        <v>358</v>
      </c>
      <c r="H24" s="33"/>
      <c r="I24" s="33"/>
      <c r="J24" s="36"/>
      <c r="K24" s="1">
        <v>16</v>
      </c>
    </row>
    <row r="25" spans="1:11">
      <c r="A25" s="17"/>
      <c r="B25" s="26"/>
      <c r="C25" s="26"/>
      <c r="D25" s="99"/>
      <c r="E25" s="43"/>
      <c r="F25" s="28"/>
      <c r="G25" s="27"/>
      <c r="H25" s="33"/>
      <c r="I25" s="33"/>
      <c r="J25" s="10"/>
    </row>
    <row r="26" spans="1:11">
      <c r="A26" s="17"/>
      <c r="B26" s="26"/>
      <c r="C26" s="26"/>
      <c r="D26" s="99"/>
      <c r="E26" s="43"/>
      <c r="F26" s="28"/>
      <c r="G26" s="27"/>
      <c r="H26" s="33"/>
      <c r="I26" s="33"/>
      <c r="J26" s="10"/>
    </row>
    <row r="27" spans="1:11">
      <c r="A27" s="17"/>
      <c r="B27" s="34"/>
      <c r="C27" s="34"/>
      <c r="D27" s="29"/>
      <c r="E27" s="36"/>
      <c r="F27" s="74"/>
      <c r="G27" s="17"/>
      <c r="H27" s="33"/>
      <c r="I27" s="33"/>
      <c r="J27" s="10"/>
    </row>
    <row r="28" spans="1:11">
      <c r="A28" s="17"/>
      <c r="B28" s="34"/>
      <c r="C28" s="34"/>
      <c r="D28" s="29"/>
      <c r="E28" s="36"/>
      <c r="F28" s="74"/>
      <c r="G28" s="17"/>
      <c r="H28" s="33"/>
      <c r="I28" s="33"/>
      <c r="J28" s="10"/>
    </row>
    <row r="29" spans="1:11">
      <c r="A29" s="17"/>
      <c r="B29" s="34"/>
      <c r="C29" s="34"/>
      <c r="D29" s="29"/>
      <c r="E29" s="36"/>
      <c r="F29" s="74"/>
      <c r="G29" s="17"/>
      <c r="H29" s="33"/>
      <c r="I29" s="33"/>
      <c r="J29" s="10"/>
    </row>
    <row r="30" spans="1:11" ht="15.75" customHeight="1">
      <c r="A30" s="17"/>
      <c r="B30" s="34"/>
      <c r="C30" s="34"/>
      <c r="D30" s="29"/>
      <c r="E30" s="31"/>
      <c r="F30" s="74"/>
      <c r="G30" s="17"/>
      <c r="H30" s="33"/>
      <c r="I30" s="33"/>
      <c r="J30" s="10"/>
    </row>
    <row r="31" spans="1:11" ht="15.75" customHeight="1">
      <c r="A31" s="17"/>
      <c r="B31" s="34"/>
      <c r="C31" s="34"/>
      <c r="D31" s="29"/>
      <c r="E31" s="36"/>
      <c r="F31" s="74"/>
      <c r="G31" s="17"/>
      <c r="H31" s="33"/>
      <c r="I31" s="33"/>
      <c r="J31" s="10"/>
    </row>
    <row r="32" spans="1:11" ht="15.75" customHeight="1">
      <c r="A32" s="35"/>
      <c r="B32" s="34"/>
      <c r="C32" s="34"/>
      <c r="D32" s="29"/>
      <c r="E32" s="36"/>
      <c r="F32" s="74"/>
      <c r="G32" s="17"/>
      <c r="H32" s="33"/>
      <c r="I32" s="33"/>
      <c r="J32" s="10"/>
    </row>
    <row r="33" spans="1:10" ht="15.75" customHeight="1">
      <c r="A33" s="17"/>
      <c r="B33" s="98"/>
      <c r="C33" s="98"/>
      <c r="D33" s="29"/>
      <c r="E33" s="36"/>
      <c r="F33" s="74"/>
      <c r="G33" s="17"/>
      <c r="H33" s="33"/>
      <c r="I33" s="33"/>
      <c r="J33" s="10"/>
    </row>
    <row r="34" spans="1:10" ht="15.75" customHeight="1">
      <c r="A34" s="17"/>
      <c r="B34" s="34"/>
      <c r="C34" s="34"/>
      <c r="D34" s="29"/>
      <c r="E34" s="36"/>
      <c r="F34" s="74"/>
      <c r="G34" s="17"/>
      <c r="H34" s="33"/>
      <c r="I34" s="33"/>
      <c r="J34" s="10"/>
    </row>
    <row r="35" spans="1:10" ht="15.75" customHeight="1">
      <c r="A35" s="17"/>
      <c r="B35" s="34"/>
      <c r="C35" s="34"/>
      <c r="D35" s="17"/>
      <c r="E35" s="36"/>
      <c r="F35" s="37"/>
      <c r="G35" s="17"/>
      <c r="H35" s="33"/>
      <c r="I35" s="33"/>
      <c r="J35" s="10"/>
    </row>
    <row r="36" spans="1:10" ht="15.75" customHeight="1">
      <c r="A36" s="76"/>
      <c r="B36" s="34"/>
      <c r="C36" s="34"/>
      <c r="D36" s="17"/>
      <c r="E36" s="36"/>
      <c r="F36" s="37"/>
      <c r="G36" s="17"/>
      <c r="H36" s="33"/>
      <c r="I36" s="33"/>
      <c r="J36" s="10"/>
    </row>
    <row r="37" spans="1:10" ht="15.75" customHeight="1">
      <c r="A37" s="76"/>
      <c r="B37" s="17"/>
      <c r="C37" s="17"/>
      <c r="D37" s="17"/>
      <c r="E37" s="40"/>
      <c r="F37" s="96"/>
      <c r="G37" s="17"/>
      <c r="H37" s="33"/>
      <c r="I37" s="33"/>
      <c r="J37" s="10"/>
    </row>
    <row r="38" spans="1:10" ht="15.75" customHeight="1">
      <c r="A38" s="76"/>
      <c r="B38" s="34"/>
      <c r="C38" s="34"/>
      <c r="D38" s="29"/>
      <c r="E38" s="36"/>
      <c r="F38" s="74"/>
      <c r="G38" s="17"/>
      <c r="H38" s="33"/>
      <c r="I38" s="33"/>
      <c r="J38" s="10"/>
    </row>
    <row r="39" spans="1:10" ht="15.75" customHeight="1">
      <c r="A39" s="76"/>
      <c r="B39" s="34"/>
      <c r="C39" s="34"/>
      <c r="D39" s="29"/>
      <c r="E39" s="31"/>
      <c r="F39" s="37"/>
      <c r="G39" s="17"/>
      <c r="H39" s="33"/>
      <c r="I39" s="33"/>
      <c r="J39" s="10"/>
    </row>
    <row r="40" spans="1:10" ht="15.75" customHeight="1">
      <c r="A40" s="76"/>
      <c r="B40" s="34"/>
      <c r="C40" s="34"/>
      <c r="D40" s="29"/>
      <c r="E40" s="31"/>
      <c r="F40" s="74"/>
      <c r="G40" s="17"/>
      <c r="H40" s="33"/>
      <c r="I40" s="33"/>
      <c r="J40" s="10"/>
    </row>
    <row r="41" spans="1:10" ht="15.75" customHeight="1">
      <c r="A41" s="76"/>
      <c r="B41" s="34"/>
      <c r="C41" s="34"/>
      <c r="D41" s="29"/>
      <c r="E41" s="36"/>
      <c r="F41" s="74"/>
      <c r="G41" s="17"/>
      <c r="H41" s="33"/>
      <c r="I41" s="33"/>
      <c r="J41" s="10"/>
    </row>
    <row r="42" spans="1:10" ht="15.75" customHeight="1">
      <c r="A42" s="76"/>
      <c r="B42" s="34"/>
      <c r="C42" s="34"/>
      <c r="D42" s="97"/>
      <c r="E42" s="36"/>
      <c r="F42" s="74"/>
      <c r="G42" s="17"/>
      <c r="H42" s="33"/>
      <c r="I42" s="33"/>
      <c r="J42" s="10"/>
    </row>
    <row r="43" spans="1:10" ht="15.75" customHeight="1">
      <c r="A43" s="76"/>
      <c r="B43" s="34"/>
      <c r="C43" s="34"/>
      <c r="D43" s="29"/>
      <c r="E43" s="36"/>
      <c r="F43" s="74"/>
      <c r="G43" s="17"/>
      <c r="H43" s="33"/>
      <c r="I43" s="33"/>
      <c r="J43" s="10"/>
    </row>
    <row r="44" spans="1:10" ht="15.75" customHeight="1">
      <c r="A44" s="76"/>
      <c r="B44" s="34"/>
      <c r="C44" s="34"/>
      <c r="D44" s="17"/>
      <c r="E44" s="40"/>
      <c r="F44" s="96"/>
      <c r="G44" s="17"/>
      <c r="H44" s="33"/>
      <c r="I44" s="33"/>
      <c r="J44" s="10"/>
    </row>
    <row r="45" spans="1:10" ht="15.75" customHeight="1">
      <c r="A45" s="76"/>
      <c r="B45" s="34"/>
      <c r="C45" s="34"/>
      <c r="D45" s="17"/>
      <c r="E45" s="40"/>
      <c r="F45" s="96"/>
      <c r="G45" s="17"/>
      <c r="H45" s="33"/>
      <c r="I45" s="33"/>
      <c r="J45" s="10"/>
    </row>
    <row r="46" spans="1:10" ht="15.75" customHeight="1">
      <c r="A46" s="76"/>
      <c r="B46" s="34"/>
      <c r="C46" s="34"/>
      <c r="D46" s="17"/>
      <c r="E46" s="40"/>
      <c r="F46" s="96"/>
      <c r="G46" s="17"/>
      <c r="H46" s="33"/>
      <c r="I46" s="33"/>
      <c r="J46" s="10"/>
    </row>
    <row r="47" spans="1:10" ht="15.75" customHeight="1">
      <c r="A47" s="76"/>
      <c r="B47" s="34"/>
      <c r="C47" s="34"/>
      <c r="D47" s="17"/>
      <c r="E47" s="40"/>
      <c r="F47" s="96"/>
      <c r="G47" s="76"/>
      <c r="H47" s="33"/>
      <c r="I47" s="33"/>
      <c r="J47" s="10"/>
    </row>
    <row r="48" spans="1:10" ht="15.75" customHeight="1">
      <c r="A48" s="76"/>
      <c r="B48" s="34"/>
      <c r="C48" s="34"/>
      <c r="D48" s="17"/>
      <c r="E48" s="40"/>
      <c r="F48" s="96"/>
      <c r="G48" s="76"/>
      <c r="H48" s="33"/>
      <c r="I48" s="33"/>
      <c r="J48" s="10"/>
    </row>
    <row r="49" spans="1:10" ht="15.75" customHeight="1">
      <c r="A49" s="76"/>
      <c r="B49" s="34"/>
      <c r="C49" s="34"/>
      <c r="D49" s="17"/>
      <c r="E49" s="40"/>
      <c r="F49" s="96"/>
      <c r="G49" s="76"/>
      <c r="H49" s="33"/>
      <c r="I49" s="33"/>
      <c r="J49" s="10"/>
    </row>
    <row r="50" spans="1:10" ht="15.75" customHeight="1">
      <c r="A50" s="76"/>
      <c r="B50" s="34"/>
      <c r="C50" s="34"/>
      <c r="D50" s="17"/>
      <c r="E50" s="40"/>
      <c r="F50" s="96"/>
      <c r="G50" s="76"/>
      <c r="H50" s="33"/>
      <c r="I50" s="33"/>
      <c r="J50" s="10"/>
    </row>
    <row r="51" spans="1:10" ht="15.75" customHeight="1">
      <c r="A51" s="76"/>
      <c r="B51" s="34"/>
      <c r="C51" s="34"/>
      <c r="D51" s="17"/>
      <c r="E51" s="40"/>
      <c r="F51" s="96"/>
      <c r="G51" s="76"/>
      <c r="H51" s="33"/>
      <c r="I51" s="33"/>
      <c r="J51" s="10"/>
    </row>
    <row r="52" spans="1:10">
      <c r="A52" s="11"/>
      <c r="B52" s="26" t="s">
        <v>6</v>
      </c>
      <c r="C52" s="25"/>
      <c r="D52" s="24"/>
      <c r="E52" s="23"/>
      <c r="F52" s="22"/>
      <c r="G52" s="13" t="s">
        <v>5</v>
      </c>
      <c r="H52" s="33"/>
      <c r="I52" s="95"/>
      <c r="J52" s="11"/>
    </row>
    <row r="53" spans="1:10">
      <c r="A53" s="11"/>
      <c r="B53" s="16" t="s">
        <v>4</v>
      </c>
      <c r="C53" s="16"/>
      <c r="D53" s="20"/>
      <c r="E53" s="19"/>
      <c r="F53" s="18"/>
      <c r="G53" s="13"/>
      <c r="H53" s="42"/>
      <c r="I53" s="12"/>
      <c r="J53" s="11"/>
    </row>
    <row r="54" spans="1:10">
      <c r="A54" s="11"/>
      <c r="B54" s="16" t="s">
        <v>3</v>
      </c>
      <c r="C54" s="16"/>
      <c r="D54" s="15"/>
      <c r="E54" s="15"/>
      <c r="F54" s="14"/>
      <c r="G54" s="13" t="s">
        <v>2</v>
      </c>
      <c r="H54" s="42"/>
      <c r="I54" s="12"/>
      <c r="J54" s="11"/>
    </row>
    <row r="55" spans="1:10">
      <c r="A55" s="11"/>
      <c r="B55" s="16" t="s">
        <v>1</v>
      </c>
      <c r="C55" s="16"/>
      <c r="D55" s="15"/>
      <c r="E55" s="15"/>
      <c r="F55" s="14"/>
      <c r="G55" s="13" t="s">
        <v>0</v>
      </c>
      <c r="H55" s="42"/>
      <c r="I55" s="12"/>
      <c r="J55" s="11"/>
    </row>
  </sheetData>
  <printOptions horizontalCentered="1"/>
  <pageMargins left="0.59055118110236227" right="0" top="0.59055118110236227" bottom="0.39370078740157483" header="0" footer="0"/>
  <pageSetup paperSize="9" scale="90" orientation="portrait" r:id="rId1"/>
  <headerFooter>
    <oddHeader>&amp;R&amp;A</oddHeader>
    <oddFooter>&amp;C&amp;P</oddFooter>
  </headerFooter>
  <drawing r:id="rId2"/>
  <legacyDrawing r:id="rId3"/>
  <oleObjects>
    <oleObject progId="Word.Document.12" shapeId="7169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39"/>
  <sheetViews>
    <sheetView zoomScaleNormal="100" workbookViewId="0">
      <selection activeCell="E4" sqref="E4"/>
    </sheetView>
  </sheetViews>
  <sheetFormatPr defaultColWidth="2" defaultRowHeight="12.75"/>
  <cols>
    <col min="1" max="1" width="3.5703125" style="106" customWidth="1"/>
    <col min="2" max="2" width="7.5703125" style="105" customWidth="1"/>
    <col min="3" max="3" width="17.85546875" style="103" customWidth="1"/>
    <col min="4" max="4" width="13.7109375" style="103" customWidth="1"/>
    <col min="5" max="5" width="7.85546875" style="105" customWidth="1"/>
    <col min="6" max="6" width="4.7109375" style="105" customWidth="1"/>
    <col min="7" max="7" width="24.28515625" style="106" customWidth="1"/>
    <col min="8" max="10" width="8.7109375" style="105" customWidth="1"/>
    <col min="11" max="11" width="4.7109375" style="105" customWidth="1"/>
    <col min="12" max="14" width="8.7109375" style="105" customWidth="1"/>
    <col min="15" max="15" width="9.7109375" style="104" customWidth="1"/>
    <col min="16" max="16" width="7.7109375" style="104" customWidth="1"/>
    <col min="17" max="17" width="5.7109375" style="104" customWidth="1"/>
    <col min="18" max="228" width="9.140625" style="103" customWidth="1"/>
    <col min="229" max="229" width="3.5703125" style="103" customWidth="1"/>
    <col min="230" max="230" width="7.5703125" style="103" customWidth="1"/>
    <col min="231" max="231" width="26.140625" style="103" customWidth="1"/>
    <col min="232" max="232" width="3.28515625" style="103" customWidth="1"/>
    <col min="233" max="233" width="4.7109375" style="103" customWidth="1"/>
    <col min="234" max="234" width="11.7109375" style="103" customWidth="1"/>
    <col min="235" max="16384" width="2" style="103"/>
  </cols>
  <sheetData>
    <row r="1" spans="1:18" customFormat="1" ht="18.75">
      <c r="A1" s="169"/>
      <c r="B1" s="169"/>
      <c r="C1" s="169"/>
      <c r="D1" s="169"/>
      <c r="E1" s="169"/>
      <c r="F1" s="169"/>
      <c r="G1" s="169"/>
      <c r="H1" s="170"/>
      <c r="I1" s="60" t="s">
        <v>38</v>
      </c>
      <c r="J1" s="170"/>
      <c r="K1" s="169"/>
      <c r="L1" s="169"/>
      <c r="M1" s="169"/>
      <c r="N1" s="169"/>
      <c r="O1" s="168"/>
      <c r="P1" s="168"/>
      <c r="Q1" s="167"/>
      <c r="R1" s="171"/>
    </row>
    <row r="2" spans="1:18" ht="18" customHeight="1">
      <c r="A2" s="169"/>
      <c r="B2" s="169"/>
      <c r="C2" s="169"/>
      <c r="D2" s="169"/>
      <c r="E2" s="169"/>
      <c r="F2" s="169"/>
      <c r="G2" s="169"/>
      <c r="H2" s="170"/>
      <c r="I2" s="60" t="s">
        <v>37</v>
      </c>
      <c r="J2" s="170"/>
      <c r="K2" s="169"/>
      <c r="L2" s="169"/>
      <c r="M2" s="169"/>
      <c r="N2" s="169"/>
      <c r="O2" s="168"/>
      <c r="P2" s="168"/>
      <c r="Q2" s="167"/>
    </row>
    <row r="3" spans="1:18" ht="18" customHeight="1">
      <c r="A3" s="169"/>
      <c r="B3"/>
      <c r="C3" s="169"/>
      <c r="D3" s="169"/>
      <c r="E3" s="169"/>
      <c r="F3" s="169"/>
      <c r="G3" s="169"/>
      <c r="H3" s="170"/>
      <c r="I3" s="60"/>
      <c r="J3" s="170"/>
      <c r="K3" s="169"/>
      <c r="L3" s="169"/>
      <c r="M3" s="169"/>
      <c r="N3" s="169"/>
      <c r="O3" s="168"/>
      <c r="P3" s="168"/>
      <c r="Q3" s="167"/>
    </row>
    <row r="4" spans="1:18" ht="20.100000000000001" customHeight="1">
      <c r="A4" s="1"/>
      <c r="B4" s="1"/>
      <c r="C4" s="1"/>
      <c r="D4" s="1"/>
      <c r="E4" s="1"/>
      <c r="F4" s="1"/>
      <c r="G4" s="1"/>
      <c r="H4" s="60"/>
      <c r="I4" s="63" t="s">
        <v>35</v>
      </c>
      <c r="J4" s="60"/>
      <c r="K4" s="1"/>
      <c r="L4" s="1"/>
      <c r="M4" s="1"/>
      <c r="N4" s="1"/>
      <c r="O4" s="166"/>
      <c r="P4" s="166"/>
      <c r="Q4" s="159"/>
    </row>
    <row r="5" spans="1:18" ht="20.100000000000001" customHeight="1">
      <c r="A5" s="1"/>
      <c r="B5" s="1"/>
      <c r="C5" s="1"/>
      <c r="D5" s="1"/>
      <c r="E5" s="1"/>
      <c r="F5" s="1"/>
      <c r="G5" s="1"/>
      <c r="H5" s="60"/>
      <c r="I5" s="63" t="s">
        <v>34</v>
      </c>
      <c r="J5" s="60"/>
      <c r="K5" s="1"/>
      <c r="L5" s="1"/>
      <c r="M5" s="1"/>
      <c r="N5" s="1"/>
      <c r="O5" s="166"/>
      <c r="P5" s="166"/>
      <c r="Q5" s="159"/>
    </row>
    <row r="6" spans="1:18" ht="15" customHeight="1">
      <c r="A6" s="1"/>
      <c r="B6" s="1"/>
      <c r="C6" s="1"/>
      <c r="D6" s="1"/>
      <c r="E6" s="1"/>
      <c r="F6" s="1"/>
      <c r="G6" s="1"/>
      <c r="H6" s="60"/>
      <c r="I6" s="60"/>
      <c r="J6" s="60"/>
      <c r="K6" s="1"/>
      <c r="L6" s="1"/>
      <c r="M6" s="1"/>
      <c r="N6" s="1"/>
      <c r="O6" s="166"/>
      <c r="P6" s="166"/>
      <c r="Q6" s="159"/>
    </row>
    <row r="7" spans="1:18" ht="18" customHeight="1">
      <c r="A7" s="164"/>
      <c r="B7" s="163"/>
      <c r="C7" s="162"/>
      <c r="D7" s="162"/>
      <c r="E7" s="149"/>
      <c r="F7" s="149"/>
      <c r="G7" s="152"/>
      <c r="H7" s="149"/>
      <c r="I7" s="67" t="s">
        <v>64</v>
      </c>
      <c r="J7" s="149"/>
      <c r="K7" s="149"/>
      <c r="L7" s="148"/>
      <c r="M7" s="148"/>
      <c r="N7" s="148"/>
      <c r="O7" s="165"/>
      <c r="P7" s="158"/>
      <c r="Q7" s="147"/>
    </row>
    <row r="8" spans="1:18" ht="15" customHeight="1">
      <c r="A8" s="164"/>
      <c r="B8" s="163"/>
      <c r="C8" s="162"/>
      <c r="D8" s="162"/>
      <c r="E8" s="149"/>
      <c r="F8" s="149"/>
      <c r="G8" s="152"/>
      <c r="H8" s="149"/>
      <c r="I8" s="184"/>
      <c r="J8" s="160"/>
      <c r="K8" s="149"/>
      <c r="L8" s="148"/>
      <c r="M8" s="148"/>
      <c r="N8" s="148"/>
      <c r="O8" s="159"/>
      <c r="P8" s="158"/>
      <c r="Q8" s="147"/>
    </row>
    <row r="9" spans="1:18" ht="18" customHeight="1">
      <c r="A9" s="157"/>
      <c r="B9" s="157"/>
      <c r="C9" s="155"/>
      <c r="D9" s="155"/>
      <c r="E9" s="149"/>
      <c r="F9" s="149"/>
      <c r="G9" s="152"/>
      <c r="H9" s="63"/>
      <c r="I9" s="64" t="s">
        <v>60</v>
      </c>
      <c r="J9" s="154"/>
      <c r="K9" s="149"/>
      <c r="L9" s="148"/>
      <c r="M9" s="148"/>
      <c r="N9" s="148"/>
      <c r="O9" s="52"/>
      <c r="P9" s="93" t="str">
        <f>[6]ДлЖ!C17</f>
        <v>11 мая 2017 г.</v>
      </c>
      <c r="Q9" s="147"/>
    </row>
    <row r="10" spans="1:18" ht="18" customHeight="1">
      <c r="A10" s="156"/>
      <c r="B10" s="156"/>
      <c r="C10" s="155"/>
      <c r="D10" s="155"/>
      <c r="E10" s="149"/>
      <c r="F10" s="149"/>
      <c r="G10" s="152"/>
      <c r="H10" s="149"/>
      <c r="I10" s="149"/>
      <c r="J10" s="154"/>
      <c r="K10" s="149"/>
      <c r="L10" s="148"/>
      <c r="M10" s="148"/>
      <c r="N10" s="148"/>
      <c r="O10" s="52" t="s">
        <v>29</v>
      </c>
      <c r="P10" s="91">
        <v>0.78472222222222221</v>
      </c>
      <c r="Q10" s="147"/>
    </row>
    <row r="11" spans="1:18" ht="18" customHeight="1">
      <c r="A11" s="54" t="s">
        <v>28</v>
      </c>
      <c r="B11" s="153"/>
      <c r="C11" s="56"/>
      <c r="D11" s="56"/>
      <c r="E11" s="56"/>
      <c r="F11" s="56"/>
      <c r="G11" s="152"/>
      <c r="H11" s="150"/>
      <c r="I11" s="151" t="s">
        <v>57</v>
      </c>
      <c r="J11" s="150"/>
      <c r="K11" s="149"/>
      <c r="L11" s="148"/>
      <c r="M11" s="148"/>
      <c r="N11" s="148"/>
      <c r="O11" s="52" t="s">
        <v>27</v>
      </c>
      <c r="P11" s="60"/>
      <c r="Q11" s="147"/>
    </row>
    <row r="12" spans="1:18" ht="9.9499999999999993" customHeight="1" thickBot="1">
      <c r="A12" s="141"/>
      <c r="B12" s="141"/>
      <c r="C12" s="146"/>
      <c r="D12" s="146"/>
      <c r="E12" s="141"/>
      <c r="F12" s="141"/>
      <c r="G12" s="145"/>
      <c r="H12" s="141"/>
      <c r="I12" s="141"/>
      <c r="J12" s="141"/>
      <c r="K12" s="141"/>
      <c r="L12" s="144"/>
      <c r="M12" s="144"/>
      <c r="N12" s="144"/>
      <c r="O12" s="143"/>
      <c r="P12" s="142"/>
      <c r="Q12" s="141"/>
    </row>
    <row r="13" spans="1:18" ht="3" customHeight="1" thickBot="1">
      <c r="A13" s="140"/>
      <c r="B13" s="137"/>
      <c r="C13" s="139"/>
      <c r="D13" s="139"/>
      <c r="E13" s="137"/>
      <c r="F13" s="137"/>
      <c r="G13" s="138"/>
      <c r="H13" s="137"/>
      <c r="I13" s="137"/>
      <c r="J13" s="137"/>
      <c r="K13" s="137"/>
      <c r="L13" s="136"/>
      <c r="M13" s="136"/>
      <c r="N13" s="136"/>
      <c r="O13" s="135"/>
      <c r="P13" s="134"/>
      <c r="Q13" s="133"/>
    </row>
    <row r="14" spans="1:18" s="125" customFormat="1" ht="15.75" customHeight="1" thickBot="1">
      <c r="A14" s="132" t="s">
        <v>56</v>
      </c>
      <c r="B14" s="191" t="s">
        <v>21</v>
      </c>
      <c r="C14" s="191" t="s">
        <v>55</v>
      </c>
      <c r="D14" s="191" t="s">
        <v>25</v>
      </c>
      <c r="E14" s="193" t="s">
        <v>24</v>
      </c>
      <c r="F14" s="195" t="s">
        <v>23</v>
      </c>
      <c r="G14" s="191" t="s">
        <v>22</v>
      </c>
      <c r="H14" s="186" t="s">
        <v>54</v>
      </c>
      <c r="I14" s="187"/>
      <c r="J14" s="187"/>
      <c r="K14" s="187"/>
      <c r="L14" s="187"/>
      <c r="M14" s="187"/>
      <c r="N14" s="188"/>
      <c r="O14" s="131" t="s">
        <v>53</v>
      </c>
      <c r="P14" s="189" t="s">
        <v>52</v>
      </c>
      <c r="Q14" s="189" t="s">
        <v>51</v>
      </c>
    </row>
    <row r="15" spans="1:18" s="125" customFormat="1" ht="15.75" customHeight="1" thickBot="1">
      <c r="A15" s="129" t="s">
        <v>50</v>
      </c>
      <c r="B15" s="192"/>
      <c r="C15" s="192"/>
      <c r="D15" s="192"/>
      <c r="E15" s="194"/>
      <c r="F15" s="196"/>
      <c r="G15" s="192"/>
      <c r="H15" s="128">
        <v>1</v>
      </c>
      <c r="I15" s="128">
        <v>2</v>
      </c>
      <c r="J15" s="128">
        <v>3</v>
      </c>
      <c r="K15" s="128"/>
      <c r="L15" s="128">
        <v>4</v>
      </c>
      <c r="M15" s="128">
        <v>5</v>
      </c>
      <c r="N15" s="128">
        <v>6</v>
      </c>
      <c r="O15" s="127" t="s">
        <v>49</v>
      </c>
      <c r="P15" s="190"/>
      <c r="Q15" s="190"/>
    </row>
    <row r="16" spans="1:18" s="105" customFormat="1" ht="17.25" customHeight="1">
      <c r="A16" s="47">
        <v>1</v>
      </c>
      <c r="B16" s="47">
        <f>[6]ДлЖ!B19</f>
        <v>942</v>
      </c>
      <c r="C16" s="182" t="str">
        <f>[6]ДлЖ!C19</f>
        <v>САТЮКОВА</v>
      </c>
      <c r="D16" s="182" t="str">
        <f>[6]ДлЖ!D19</f>
        <v>Анастасия</v>
      </c>
      <c r="E16" s="181" t="str">
        <f>[6]ДлЖ!E19</f>
        <v>14.09.98.</v>
      </c>
      <c r="F16" s="180" t="str">
        <f>[6]ДлЖ!F19</f>
        <v>I</v>
      </c>
      <c r="G16" s="179" t="str">
        <f>[6]ДлЖ!G19</f>
        <v>Невская СДЮСШОР</v>
      </c>
      <c r="H16" s="124"/>
      <c r="I16" s="124"/>
      <c r="J16" s="124"/>
      <c r="K16" s="124"/>
      <c r="L16" s="124"/>
      <c r="M16" s="124"/>
      <c r="N16" s="124"/>
      <c r="O16" s="123"/>
      <c r="P16" s="123"/>
      <c r="Q16" s="123"/>
    </row>
    <row r="17" spans="1:17" s="105" customFormat="1" ht="17.25" customHeight="1">
      <c r="A17" s="76">
        <v>2</v>
      </c>
      <c r="B17" s="17">
        <f>[6]ДлЖ!B20</f>
        <v>727</v>
      </c>
      <c r="C17" s="34" t="str">
        <f>[6]ДлЖ!C20</f>
        <v>ПЕТРОВА</v>
      </c>
      <c r="D17" s="34" t="str">
        <f>[6]ДлЖ!D20</f>
        <v>Анна</v>
      </c>
      <c r="E17" s="178" t="str">
        <f>[6]ДлЖ!E20</f>
        <v>15.01.98</v>
      </c>
      <c r="F17" s="177" t="str">
        <f>[6]ДлЖ!F20</f>
        <v>I</v>
      </c>
      <c r="G17" s="74" t="str">
        <f>[6]ДлЖ!G20</f>
        <v>Кировская СДЮСШОР</v>
      </c>
      <c r="H17" s="122"/>
      <c r="I17" s="122"/>
      <c r="J17" s="122"/>
      <c r="K17" s="122"/>
      <c r="L17" s="122"/>
      <c r="M17" s="122"/>
      <c r="N17" s="122"/>
      <c r="O17" s="121"/>
      <c r="P17" s="121"/>
      <c r="Q17" s="121"/>
    </row>
    <row r="18" spans="1:17" s="105" customFormat="1" ht="17.25" customHeight="1">
      <c r="A18" s="76">
        <v>3</v>
      </c>
      <c r="B18" s="17">
        <f>[6]ДлЖ!B21</f>
        <v>55</v>
      </c>
      <c r="C18" s="34" t="str">
        <f>[6]ДлЖ!C21</f>
        <v>КОНСТАНЦ</v>
      </c>
      <c r="D18" s="34" t="str">
        <f>[6]ДлЖ!D21</f>
        <v>Ирина</v>
      </c>
      <c r="E18" s="178" t="str">
        <f>[6]ДлЖ!E21</f>
        <v>01.03.90</v>
      </c>
      <c r="F18" s="177" t="str">
        <f>[6]ДлЖ!F21</f>
        <v>мс</v>
      </c>
      <c r="G18" s="74" t="str">
        <f>[6]ДлЖ!G21</f>
        <v>ШВСМ</v>
      </c>
      <c r="H18" s="122"/>
      <c r="I18" s="122"/>
      <c r="J18" s="122"/>
      <c r="K18" s="122"/>
      <c r="L18" s="122"/>
      <c r="M18" s="122"/>
      <c r="N18" s="122"/>
      <c r="O18" s="121"/>
      <c r="P18" s="121"/>
      <c r="Q18" s="121"/>
    </row>
    <row r="19" spans="1:17" s="105" customFormat="1" ht="17.25" customHeight="1">
      <c r="A19" s="76">
        <v>4</v>
      </c>
      <c r="B19" s="17">
        <f>[6]ДлЖ!B22</f>
        <v>999</v>
      </c>
      <c r="C19" s="34" t="str">
        <f>[6]ДлЖ!C22</f>
        <v>КОМОЛОВА</v>
      </c>
      <c r="D19" s="34" t="str">
        <f>[6]ДлЖ!D22</f>
        <v>Татьяна</v>
      </c>
      <c r="E19" s="178" t="str">
        <f>[6]ДлЖ!E22</f>
        <v>03.03.98.</v>
      </c>
      <c r="F19" s="177" t="str">
        <f>[6]ДлЖ!F22</f>
        <v>I</v>
      </c>
      <c r="G19" s="74" t="str">
        <f>[6]ДлЖ!G22</f>
        <v>Невская СДЮСШОР</v>
      </c>
      <c r="H19" s="122"/>
      <c r="I19" s="122"/>
      <c r="J19" s="122"/>
      <c r="K19" s="122"/>
      <c r="L19" s="122"/>
      <c r="M19" s="122"/>
      <c r="N19" s="122"/>
      <c r="O19" s="121"/>
      <c r="P19" s="121"/>
      <c r="Q19" s="121"/>
    </row>
    <row r="20" spans="1:17" s="105" customFormat="1" ht="17.25" customHeight="1">
      <c r="A20" s="76">
        <v>5</v>
      </c>
      <c r="B20" s="17">
        <f>[6]ДлЖ!B23</f>
        <v>678</v>
      </c>
      <c r="C20" s="34" t="str">
        <f>[6]ДлЖ!C23</f>
        <v>ГОСУДАРЕВА</v>
      </c>
      <c r="D20" s="34" t="str">
        <f>[6]ДлЖ!D23</f>
        <v>Мария</v>
      </c>
      <c r="E20" s="178" t="str">
        <f>[6]ДлЖ!E23</f>
        <v>20.05.99</v>
      </c>
      <c r="F20" s="177" t="str">
        <f>[6]ДлЖ!F23</f>
        <v>II</v>
      </c>
      <c r="G20" s="74" t="str">
        <f>[6]ДлЖ!G23</f>
        <v>ДЮСШ Манеж</v>
      </c>
      <c r="H20" s="122"/>
      <c r="I20" s="122"/>
      <c r="J20" s="122"/>
      <c r="K20" s="122"/>
      <c r="L20" s="122"/>
      <c r="M20" s="122"/>
      <c r="N20" s="122"/>
      <c r="O20" s="121"/>
      <c r="P20" s="121"/>
      <c r="Q20" s="121"/>
    </row>
    <row r="21" spans="1:17" s="105" customFormat="1" ht="17.25" customHeight="1">
      <c r="A21" s="76">
        <v>6</v>
      </c>
      <c r="B21" s="17">
        <f>[6]ДлЖ!B24</f>
        <v>717</v>
      </c>
      <c r="C21" s="34" t="str">
        <f>[6]ДлЖ!C24</f>
        <v>ДРОЖЖИНА</v>
      </c>
      <c r="D21" s="34" t="str">
        <f>[6]ДлЖ!D24</f>
        <v>Елизавета</v>
      </c>
      <c r="E21" s="178" t="str">
        <f>[6]ДлЖ!E24</f>
        <v>11.02.98</v>
      </c>
      <c r="F21" s="177" t="str">
        <f>[6]ДлЖ!F24</f>
        <v>I</v>
      </c>
      <c r="G21" s="74" t="str">
        <f>[6]ДлЖ!G24</f>
        <v>Кировская СДЮСШОР</v>
      </c>
      <c r="H21" s="122"/>
      <c r="I21" s="122"/>
      <c r="J21" s="122"/>
      <c r="K21" s="122"/>
      <c r="L21" s="122"/>
      <c r="M21" s="122"/>
      <c r="N21" s="122"/>
      <c r="O21" s="121"/>
      <c r="P21" s="121"/>
      <c r="Q21" s="121"/>
    </row>
    <row r="22" spans="1:17" s="105" customFormat="1" ht="17.25" customHeight="1">
      <c r="A22" s="76">
        <v>7</v>
      </c>
      <c r="B22" s="17">
        <f>[6]ДлЖ!B25</f>
        <v>718</v>
      </c>
      <c r="C22" s="34" t="str">
        <f>[6]ДлЖ!C25</f>
        <v>РЫБИНА</v>
      </c>
      <c r="D22" s="34" t="str">
        <f>[6]ДлЖ!D25</f>
        <v>Анастасия</v>
      </c>
      <c r="E22" s="178">
        <f>[6]ДлЖ!E25</f>
        <v>35682</v>
      </c>
      <c r="F22" s="177" t="str">
        <f>[6]ДлЖ!F25</f>
        <v>кмс</v>
      </c>
      <c r="G22" s="74" t="str">
        <f>[6]ДлЖ!G25</f>
        <v>ШВСМ</v>
      </c>
      <c r="H22" s="122"/>
      <c r="I22" s="122"/>
      <c r="J22" s="122"/>
      <c r="K22" s="122"/>
      <c r="L22" s="122"/>
      <c r="M22" s="122"/>
      <c r="N22" s="122"/>
      <c r="O22" s="121"/>
      <c r="P22" s="121"/>
      <c r="Q22" s="121"/>
    </row>
    <row r="23" spans="1:17" s="105" customFormat="1" ht="17.25" customHeight="1">
      <c r="A23" s="76">
        <v>8</v>
      </c>
      <c r="B23" s="17">
        <f>[6]ДлЖ!B26</f>
        <v>733</v>
      </c>
      <c r="C23" s="34" t="str">
        <f>[6]ДлЖ!C26</f>
        <v>ПОПОВА</v>
      </c>
      <c r="D23" s="34" t="str">
        <f>[6]ДлЖ!D26</f>
        <v>Карина</v>
      </c>
      <c r="E23" s="178" t="str">
        <f>[6]ДлЖ!E26</f>
        <v>09.12.99</v>
      </c>
      <c r="F23" s="177" t="str">
        <f>[6]ДлЖ!F26</f>
        <v>II</v>
      </c>
      <c r="G23" s="74" t="str">
        <f>[6]ДлЖ!G26</f>
        <v>Кировская СДЮСШОР</v>
      </c>
      <c r="H23" s="122"/>
      <c r="I23" s="122"/>
      <c r="J23" s="122"/>
      <c r="K23" s="122"/>
      <c r="L23" s="122"/>
      <c r="M23" s="122"/>
      <c r="N23" s="122"/>
      <c r="O23" s="121"/>
      <c r="P23" s="121"/>
      <c r="Q23" s="121"/>
    </row>
    <row r="24" spans="1:17" s="105" customFormat="1" ht="17.25" customHeight="1">
      <c r="A24" s="76">
        <v>9</v>
      </c>
      <c r="B24" s="17">
        <f>[6]ДлЖ!B27</f>
        <v>445</v>
      </c>
      <c r="C24" s="34" t="str">
        <f>[6]ДлЖ!C27</f>
        <v>АХМАДУЛИНА</v>
      </c>
      <c r="D24" s="34" t="str">
        <f>[6]ДлЖ!D27</f>
        <v>Валерия</v>
      </c>
      <c r="E24" s="178" t="str">
        <f>[6]ДлЖ!E27</f>
        <v>21.10.97</v>
      </c>
      <c r="F24" s="177" t="str">
        <f>[6]ДлЖ!F27</f>
        <v>кмс</v>
      </c>
      <c r="G24" s="74" t="str">
        <f>[6]ДлЖ!G27</f>
        <v>Академия л/а</v>
      </c>
      <c r="H24" s="122"/>
      <c r="I24" s="122"/>
      <c r="J24" s="122"/>
      <c r="K24" s="122"/>
      <c r="L24" s="122"/>
      <c r="M24" s="122"/>
      <c r="N24" s="122"/>
      <c r="O24" s="121"/>
      <c r="P24" s="121"/>
      <c r="Q24" s="121"/>
    </row>
    <row r="25" spans="1:17" s="105" customFormat="1" ht="17.25" customHeight="1">
      <c r="A25" s="76">
        <v>10</v>
      </c>
      <c r="B25" s="17">
        <f>[6]ДлЖ!B28</f>
        <v>904</v>
      </c>
      <c r="C25" s="34" t="str">
        <f>[6]ДлЖ!C28</f>
        <v>ЛОПАТОЧКИНА</v>
      </c>
      <c r="D25" s="34" t="str">
        <f>[6]ДлЖ!D28</f>
        <v>Дарья</v>
      </c>
      <c r="E25" s="178" t="str">
        <f>[6]ДлЖ!E28</f>
        <v>17.08.99.</v>
      </c>
      <c r="F25" s="177" t="str">
        <f>[6]ДлЖ!F28</f>
        <v>I</v>
      </c>
      <c r="G25" s="74" t="str">
        <f>[6]ДлЖ!G28</f>
        <v>Невская СДЮСШОР</v>
      </c>
      <c r="H25" s="122"/>
      <c r="I25" s="122"/>
      <c r="J25" s="122"/>
      <c r="K25" s="122"/>
      <c r="L25" s="122"/>
      <c r="M25" s="122"/>
      <c r="N25" s="122"/>
      <c r="O25" s="121"/>
      <c r="P25" s="121"/>
      <c r="Q25" s="121"/>
    </row>
    <row r="26" spans="1:17" s="105" customFormat="1" ht="17.25" customHeight="1">
      <c r="A26" s="76">
        <v>11</v>
      </c>
      <c r="B26" s="17">
        <f>[6]ДлЖ!B29</f>
        <v>687</v>
      </c>
      <c r="C26" s="34" t="str">
        <f>[6]ДлЖ!C29</f>
        <v>ФЕКОЛИНА</v>
      </c>
      <c r="D26" s="34" t="str">
        <f>[6]ДлЖ!D29</f>
        <v>Жанна</v>
      </c>
      <c r="E26" s="178" t="str">
        <f>[6]ДлЖ!E29</f>
        <v>15.08.89</v>
      </c>
      <c r="F26" s="177" t="str">
        <f>[6]ДлЖ!F29</f>
        <v>мсмк</v>
      </c>
      <c r="G26" s="74" t="str">
        <f>[6]ДлЖ!G29</f>
        <v>Академия л/а</v>
      </c>
      <c r="H26" s="122"/>
      <c r="I26" s="122"/>
      <c r="J26" s="122"/>
      <c r="K26" s="122"/>
      <c r="L26" s="122"/>
      <c r="M26" s="122"/>
      <c r="N26" s="122"/>
      <c r="O26" s="121"/>
      <c r="P26" s="121"/>
      <c r="Q26" s="121"/>
    </row>
    <row r="27" spans="1:17" s="105" customFormat="1" ht="17.25" customHeight="1">
      <c r="A27" s="76"/>
      <c r="B27" s="17"/>
      <c r="C27" s="34"/>
      <c r="D27" s="34"/>
      <c r="E27" s="178"/>
      <c r="F27" s="177"/>
      <c r="G27" s="74"/>
      <c r="H27" s="122"/>
      <c r="I27" s="122"/>
      <c r="J27" s="122"/>
      <c r="K27" s="122"/>
      <c r="L27" s="122"/>
      <c r="M27" s="122"/>
      <c r="N27" s="122"/>
      <c r="O27" s="121"/>
      <c r="P27" s="121"/>
      <c r="Q27" s="121"/>
    </row>
    <row r="28" spans="1:17" s="105" customFormat="1" ht="17.25" customHeight="1">
      <c r="A28" s="76"/>
      <c r="B28" s="17"/>
      <c r="C28" s="34"/>
      <c r="D28" s="34"/>
      <c r="E28" s="178"/>
      <c r="F28" s="177"/>
      <c r="G28" s="74"/>
      <c r="H28" s="122"/>
      <c r="I28" s="122"/>
      <c r="J28" s="122"/>
      <c r="K28" s="122"/>
      <c r="L28" s="122"/>
      <c r="M28" s="122"/>
      <c r="N28" s="122"/>
      <c r="O28" s="121"/>
      <c r="P28" s="121"/>
      <c r="Q28" s="121"/>
    </row>
    <row r="29" spans="1:17" s="105" customFormat="1" ht="17.25" customHeight="1">
      <c r="A29" s="76"/>
      <c r="B29" s="17"/>
      <c r="C29" s="34"/>
      <c r="D29" s="34"/>
      <c r="E29" s="178"/>
      <c r="F29" s="177"/>
      <c r="G29" s="74"/>
      <c r="H29" s="122"/>
      <c r="I29" s="122"/>
      <c r="J29" s="122"/>
      <c r="K29" s="122"/>
      <c r="L29" s="122"/>
      <c r="M29" s="122"/>
      <c r="N29" s="122"/>
      <c r="O29" s="121"/>
      <c r="P29" s="121"/>
      <c r="Q29" s="121"/>
    </row>
    <row r="30" spans="1:17" s="105" customFormat="1" ht="17.25" customHeight="1">
      <c r="A30" s="76"/>
      <c r="B30" s="17"/>
      <c r="C30" s="34"/>
      <c r="D30" s="34"/>
      <c r="E30" s="178"/>
      <c r="F30" s="177"/>
      <c r="G30" s="74"/>
      <c r="H30" s="122"/>
      <c r="I30" s="122"/>
      <c r="J30" s="122"/>
      <c r="K30" s="122"/>
      <c r="L30" s="122"/>
      <c r="M30" s="122"/>
      <c r="N30" s="122"/>
      <c r="O30" s="121"/>
      <c r="P30" s="121"/>
      <c r="Q30" s="121"/>
    </row>
    <row r="31" spans="1:17" s="105" customFormat="1" ht="17.25" customHeight="1">
      <c r="A31" s="76"/>
      <c r="B31" s="17"/>
      <c r="C31" s="34"/>
      <c r="D31" s="34"/>
      <c r="E31" s="178"/>
      <c r="F31" s="177"/>
      <c r="G31" s="74"/>
      <c r="H31" s="122"/>
      <c r="I31" s="122"/>
      <c r="J31" s="122"/>
      <c r="K31" s="122"/>
      <c r="L31" s="122"/>
      <c r="M31" s="122"/>
      <c r="N31" s="122"/>
      <c r="O31" s="121"/>
      <c r="P31" s="121"/>
      <c r="Q31" s="121"/>
    </row>
    <row r="32" spans="1:17" s="105" customFormat="1" ht="17.25" customHeight="1">
      <c r="A32" s="76"/>
      <c r="B32" s="17"/>
      <c r="C32" s="34"/>
      <c r="D32" s="34"/>
      <c r="E32" s="178"/>
      <c r="F32" s="177"/>
      <c r="G32" s="74"/>
      <c r="H32" s="122"/>
      <c r="I32" s="122"/>
      <c r="J32" s="122"/>
      <c r="K32" s="122"/>
      <c r="L32" s="122"/>
      <c r="M32" s="122"/>
      <c r="N32" s="122"/>
      <c r="O32" s="121"/>
      <c r="P32" s="121"/>
      <c r="Q32" s="121"/>
    </row>
    <row r="33" spans="1:17" s="105" customFormat="1" ht="17.25" customHeight="1">
      <c r="A33" s="112"/>
      <c r="B33" s="112"/>
      <c r="C33" s="113"/>
      <c r="D33" s="113"/>
      <c r="E33" s="176"/>
      <c r="F33" s="112"/>
      <c r="G33" s="111"/>
      <c r="H33" s="106"/>
      <c r="I33" s="106"/>
      <c r="J33" s="106"/>
      <c r="K33" s="106"/>
      <c r="L33" s="106"/>
      <c r="M33" s="106"/>
      <c r="N33" s="106"/>
      <c r="O33" s="104"/>
      <c r="P33" s="104"/>
      <c r="Q33" s="104"/>
    </row>
    <row r="34" spans="1:17" s="105" customFormat="1" ht="10.5" customHeight="1">
      <c r="A34" s="112"/>
      <c r="B34" s="175"/>
      <c r="C34" s="174"/>
      <c r="D34" s="174"/>
      <c r="E34" s="173"/>
      <c r="F34" s="112"/>
      <c r="G34" s="172"/>
      <c r="H34" s="106"/>
      <c r="I34" s="106"/>
      <c r="J34" s="106"/>
      <c r="K34" s="106"/>
      <c r="L34" s="106"/>
      <c r="M34" s="106"/>
      <c r="N34" s="106"/>
      <c r="O34" s="104"/>
      <c r="P34" s="104"/>
      <c r="Q34" s="104"/>
    </row>
    <row r="35" spans="1:17" ht="15">
      <c r="A35" s="109"/>
      <c r="B35" s="108"/>
      <c r="C35" s="1" t="s">
        <v>63</v>
      </c>
      <c r="D35" s="1"/>
      <c r="E35" s="108"/>
      <c r="F35" s="108"/>
      <c r="G35" s="109"/>
      <c r="H35" s="110"/>
      <c r="I35" s="1" t="s">
        <v>46</v>
      </c>
      <c r="J35" s="108"/>
      <c r="K35" s="108"/>
      <c r="L35" s="108"/>
      <c r="M35" s="108"/>
      <c r="N35" s="108"/>
      <c r="O35" s="107"/>
      <c r="P35" s="107"/>
      <c r="Q35" s="107"/>
    </row>
    <row r="36" spans="1:17" ht="15">
      <c r="A36" s="109"/>
      <c r="B36" s="108"/>
      <c r="C36" s="1"/>
      <c r="D36" s="1"/>
      <c r="E36" s="108"/>
      <c r="F36" s="108"/>
      <c r="G36" s="109"/>
      <c r="H36" s="110"/>
      <c r="I36" s="1"/>
      <c r="J36" s="108"/>
      <c r="K36" s="108"/>
      <c r="L36" s="108"/>
      <c r="M36" s="108"/>
      <c r="N36" s="108"/>
      <c r="O36" s="107"/>
      <c r="P36" s="107"/>
      <c r="Q36" s="107"/>
    </row>
    <row r="37" spans="1:17" ht="15">
      <c r="A37" s="109"/>
      <c r="B37" s="108"/>
      <c r="C37" s="1" t="s">
        <v>47</v>
      </c>
      <c r="D37" s="1"/>
      <c r="E37" s="108"/>
      <c r="F37" s="108"/>
      <c r="G37" s="109"/>
      <c r="H37" s="110"/>
      <c r="I37" s="1" t="s">
        <v>45</v>
      </c>
      <c r="J37" s="108"/>
      <c r="K37" s="108"/>
      <c r="L37" s="108"/>
      <c r="M37" s="108"/>
      <c r="N37" s="108"/>
      <c r="O37" s="107"/>
      <c r="P37" s="107"/>
      <c r="Q37" s="107"/>
    </row>
    <row r="38" spans="1:17" ht="15">
      <c r="A38" s="109"/>
      <c r="B38" s="108"/>
      <c r="C38" s="1"/>
      <c r="D38" s="1"/>
      <c r="E38" s="108"/>
      <c r="F38" s="108"/>
      <c r="G38" s="109"/>
      <c r="H38" s="108"/>
      <c r="I38" s="108"/>
      <c r="J38" s="108"/>
      <c r="K38" s="108"/>
      <c r="L38" s="108"/>
      <c r="M38" s="108"/>
      <c r="N38" s="108"/>
      <c r="O38" s="107"/>
      <c r="P38" s="107"/>
      <c r="Q38" s="107"/>
    </row>
    <row r="39" spans="1:17" ht="15">
      <c r="C39" s="1"/>
      <c r="D39" s="1"/>
    </row>
  </sheetData>
  <mergeCells count="9">
    <mergeCell ref="H14:N14"/>
    <mergeCell ref="P14:P15"/>
    <mergeCell ref="Q14:Q15"/>
    <mergeCell ref="B14:B15"/>
    <mergeCell ref="C14:C15"/>
    <mergeCell ref="D14:D15"/>
    <mergeCell ref="E14:E15"/>
    <mergeCell ref="F14:F15"/>
    <mergeCell ref="G14:G15"/>
  </mergeCells>
  <printOptions horizontalCentered="1"/>
  <pageMargins left="0.19685039370078741" right="0" top="0.59055118110236227" bottom="0" header="0" footer="0"/>
  <pageSetup paperSize="9" scale="90" orientation="landscape" r:id="rId1"/>
  <headerFooter>
    <oddHeader>&amp;R&amp;A</oddHeader>
    <oddFooter>&amp;C&amp;P</oddFooter>
  </headerFooter>
  <drawing r:id="rId2"/>
  <legacyDrawing r:id="rId3"/>
  <oleObjects>
    <oleObject progId="Word.Document.12" shapeId="8193" r:id="rId4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R35"/>
  <sheetViews>
    <sheetView zoomScaleNormal="100" workbookViewId="0">
      <selection activeCell="G121" sqref="G121"/>
    </sheetView>
  </sheetViews>
  <sheetFormatPr defaultColWidth="2" defaultRowHeight="12.75"/>
  <cols>
    <col min="1" max="1" width="3.5703125" style="106" customWidth="1"/>
    <col min="2" max="2" width="7.5703125" style="105" customWidth="1"/>
    <col min="3" max="3" width="16.7109375" style="103" customWidth="1"/>
    <col min="4" max="4" width="12.7109375" style="103" customWidth="1"/>
    <col min="5" max="5" width="8.5703125" style="105" customWidth="1"/>
    <col min="6" max="6" width="4.7109375" style="105" customWidth="1"/>
    <col min="7" max="7" width="25.7109375" style="106" customWidth="1"/>
    <col min="8" max="10" width="8.7109375" style="105" customWidth="1"/>
    <col min="11" max="11" width="4.7109375" style="105" customWidth="1"/>
    <col min="12" max="14" width="8.7109375" style="105" customWidth="1"/>
    <col min="15" max="15" width="9.7109375" style="104" customWidth="1"/>
    <col min="16" max="16" width="7.7109375" style="104" customWidth="1"/>
    <col min="17" max="17" width="6.7109375" style="104" customWidth="1"/>
    <col min="18" max="228" width="9.140625" style="103" customWidth="1"/>
    <col min="229" max="229" width="3.5703125" style="103" customWidth="1"/>
    <col min="230" max="230" width="7.5703125" style="103" customWidth="1"/>
    <col min="231" max="231" width="26.140625" style="103" customWidth="1"/>
    <col min="232" max="232" width="3.28515625" style="103" customWidth="1"/>
    <col min="233" max="233" width="4.7109375" style="103" customWidth="1"/>
    <col min="234" max="234" width="11.7109375" style="103" customWidth="1"/>
    <col min="235" max="16384" width="2" style="103"/>
  </cols>
  <sheetData>
    <row r="2" spans="1:18" customFormat="1" ht="18.75">
      <c r="A2" s="169"/>
      <c r="B2" s="169"/>
      <c r="C2" s="169"/>
      <c r="D2" s="169"/>
      <c r="E2" s="169"/>
      <c r="F2" s="169"/>
      <c r="G2" s="169"/>
      <c r="H2" s="170"/>
      <c r="I2" s="60" t="s">
        <v>38</v>
      </c>
      <c r="J2" s="170"/>
      <c r="K2" s="169"/>
      <c r="L2" s="169"/>
      <c r="M2" s="169"/>
      <c r="N2" s="169"/>
      <c r="O2" s="168"/>
      <c r="P2" s="168"/>
      <c r="Q2" s="167"/>
      <c r="R2" s="171"/>
    </row>
    <row r="3" spans="1:18" ht="18" customHeight="1">
      <c r="A3" s="169"/>
      <c r="B3" s="169"/>
      <c r="C3" s="169"/>
      <c r="D3" s="169"/>
      <c r="E3" s="169"/>
      <c r="F3" s="169"/>
      <c r="G3" s="169"/>
      <c r="H3" s="170"/>
      <c r="I3" s="60" t="s">
        <v>37</v>
      </c>
      <c r="J3" s="170"/>
      <c r="K3" s="169"/>
      <c r="L3" s="169"/>
      <c r="M3" s="169"/>
      <c r="N3" s="169"/>
      <c r="O3" s="168"/>
      <c r="P3" s="168"/>
      <c r="Q3" s="167"/>
    </row>
    <row r="4" spans="1:18" ht="18" customHeight="1">
      <c r="A4" s="169"/>
      <c r="B4" s="169"/>
      <c r="C4" s="169"/>
      <c r="D4" s="169"/>
      <c r="E4" s="169"/>
      <c r="F4" s="169"/>
      <c r="G4" s="169"/>
      <c r="H4" s="170"/>
      <c r="I4" s="60"/>
      <c r="J4" s="170"/>
      <c r="K4" s="169"/>
      <c r="L4" s="169"/>
      <c r="M4" s="169"/>
      <c r="N4" s="169"/>
      <c r="O4" s="168"/>
      <c r="P4" s="168"/>
      <c r="Q4" s="167"/>
    </row>
    <row r="5" spans="1:18" ht="18" customHeight="1">
      <c r="A5" s="169"/>
      <c r="B5" s="169"/>
      <c r="C5" s="169"/>
      <c r="D5" s="169"/>
      <c r="E5" s="169"/>
      <c r="F5" s="169"/>
      <c r="G5" s="169"/>
      <c r="H5" s="170"/>
      <c r="I5" s="60"/>
      <c r="J5" s="170"/>
      <c r="K5" s="169"/>
      <c r="L5" s="169"/>
      <c r="M5" s="169"/>
      <c r="N5" s="169"/>
      <c r="O5" s="168"/>
      <c r="P5" s="168"/>
      <c r="Q5" s="167"/>
    </row>
    <row r="6" spans="1:18" ht="20.100000000000001" customHeight="1">
      <c r="A6" s="1"/>
      <c r="B6" s="1"/>
      <c r="C6" s="1"/>
      <c r="D6" s="1"/>
      <c r="E6" s="1"/>
      <c r="F6" s="1"/>
      <c r="G6" s="1"/>
      <c r="H6" s="60"/>
      <c r="I6" s="63" t="s">
        <v>35</v>
      </c>
      <c r="J6" s="60"/>
      <c r="K6" s="1"/>
      <c r="L6" s="1"/>
      <c r="M6" s="1"/>
      <c r="N6" s="1"/>
      <c r="O6" s="166"/>
      <c r="P6" s="166"/>
      <c r="Q6" s="159"/>
    </row>
    <row r="7" spans="1:18" ht="20.100000000000001" customHeight="1">
      <c r="A7" s="1"/>
      <c r="B7" s="1"/>
      <c r="C7" s="1"/>
      <c r="D7" s="1"/>
      <c r="E7" s="1"/>
      <c r="F7" s="1"/>
      <c r="G7" s="1"/>
      <c r="H7" s="60"/>
      <c r="I7" s="63" t="s">
        <v>34</v>
      </c>
      <c r="J7" s="60"/>
      <c r="K7" s="1"/>
      <c r="L7" s="1"/>
      <c r="M7" s="1"/>
      <c r="N7" s="1"/>
      <c r="O7" s="166"/>
      <c r="P7" s="166"/>
      <c r="Q7" s="159"/>
    </row>
    <row r="8" spans="1:18" ht="20.100000000000001" customHeight="1">
      <c r="A8" s="1"/>
      <c r="B8" s="1"/>
      <c r="C8" s="1"/>
      <c r="D8" s="1"/>
      <c r="E8" s="1"/>
      <c r="F8" s="1"/>
      <c r="G8" s="1"/>
      <c r="H8" s="60"/>
      <c r="I8" s="63"/>
      <c r="J8" s="60"/>
      <c r="K8" s="1"/>
      <c r="L8" s="1"/>
      <c r="M8" s="1"/>
      <c r="N8" s="1"/>
      <c r="O8" s="166"/>
      <c r="P8" s="166"/>
      <c r="Q8" s="159"/>
    </row>
    <row r="9" spans="1:18" ht="18" customHeight="1">
      <c r="A9" s="164"/>
      <c r="B9" s="163"/>
      <c r="C9" s="162"/>
      <c r="D9" s="162"/>
      <c r="E9" s="149"/>
      <c r="F9" s="149"/>
      <c r="G9" s="152"/>
      <c r="H9" s="149"/>
      <c r="I9" s="67" t="s">
        <v>59</v>
      </c>
      <c r="J9" s="149"/>
      <c r="K9" s="149"/>
      <c r="L9" s="148"/>
      <c r="M9" s="148"/>
      <c r="N9" s="148"/>
      <c r="O9" s="165"/>
      <c r="P9" s="158"/>
      <c r="Q9" s="147"/>
    </row>
    <row r="10" spans="1:18" ht="15" customHeight="1">
      <c r="A10" s="164"/>
      <c r="B10" s="163"/>
      <c r="C10" s="162"/>
      <c r="D10" s="162"/>
      <c r="E10" s="149"/>
      <c r="F10" s="149"/>
      <c r="G10" s="152"/>
      <c r="H10" s="149"/>
      <c r="I10" s="161" t="s">
        <v>65</v>
      </c>
      <c r="J10" s="160"/>
      <c r="K10" s="149"/>
      <c r="L10" s="148"/>
      <c r="M10" s="148"/>
      <c r="N10" s="148"/>
      <c r="O10" s="159"/>
      <c r="P10" s="158"/>
      <c r="Q10" s="147"/>
    </row>
    <row r="11" spans="1:18" ht="18" customHeight="1">
      <c r="A11" s="157"/>
      <c r="B11" s="157"/>
      <c r="C11" s="155"/>
      <c r="D11" s="155"/>
      <c r="E11" s="149"/>
      <c r="F11" s="149"/>
      <c r="G11" s="152"/>
      <c r="H11" s="63"/>
      <c r="I11" s="63" t="s">
        <v>60</v>
      </c>
      <c r="J11" s="154"/>
      <c r="K11" s="149"/>
      <c r="L11" s="148"/>
      <c r="M11" s="148"/>
      <c r="N11" s="148"/>
      <c r="O11" s="52"/>
      <c r="P11" s="93" t="str">
        <f>[6]ДисЖ!C17</f>
        <v>11 мая 2017 г.</v>
      </c>
      <c r="Q11" s="147"/>
    </row>
    <row r="12" spans="1:18" ht="18" customHeight="1">
      <c r="A12" s="156"/>
      <c r="B12" s="156"/>
      <c r="C12" s="155"/>
      <c r="D12" s="155"/>
      <c r="E12" s="149"/>
      <c r="F12" s="149"/>
      <c r="G12" s="152"/>
      <c r="H12" s="149"/>
      <c r="I12" s="149"/>
      <c r="J12" s="154"/>
      <c r="K12" s="149"/>
      <c r="L12" s="148"/>
      <c r="M12" s="148"/>
      <c r="N12" s="148"/>
      <c r="O12" s="52" t="s">
        <v>29</v>
      </c>
      <c r="P12" s="91">
        <v>0.66666666666666663</v>
      </c>
      <c r="Q12" s="147"/>
    </row>
    <row r="13" spans="1:18" ht="18" customHeight="1">
      <c r="A13" s="90" t="s">
        <v>28</v>
      </c>
      <c r="B13" s="153"/>
      <c r="C13" s="56"/>
      <c r="D13" s="56"/>
      <c r="E13" s="56"/>
      <c r="F13" s="56"/>
      <c r="G13" s="152"/>
      <c r="H13" s="150"/>
      <c r="I13" s="151" t="s">
        <v>57</v>
      </c>
      <c r="J13" s="150"/>
      <c r="K13" s="149"/>
      <c r="L13" s="148"/>
      <c r="M13" s="148"/>
      <c r="N13" s="148"/>
      <c r="O13" s="52" t="s">
        <v>27</v>
      </c>
      <c r="P13" s="60"/>
      <c r="Q13" s="147"/>
    </row>
    <row r="14" spans="1:18" ht="9.9499999999999993" customHeight="1" thickBot="1">
      <c r="A14" s="141"/>
      <c r="B14" s="141"/>
      <c r="C14" s="146"/>
      <c r="D14" s="146"/>
      <c r="E14" s="141"/>
      <c r="F14" s="141"/>
      <c r="G14" s="145"/>
      <c r="H14" s="141"/>
      <c r="I14" s="141"/>
      <c r="J14" s="141"/>
      <c r="K14" s="141"/>
      <c r="L14" s="144"/>
      <c r="M14" s="144"/>
      <c r="N14" s="144"/>
      <c r="O14" s="143"/>
      <c r="P14" s="142"/>
      <c r="Q14" s="141"/>
    </row>
    <row r="15" spans="1:18" ht="3" customHeight="1" thickBot="1">
      <c r="A15" s="140"/>
      <c r="B15" s="137"/>
      <c r="C15" s="139"/>
      <c r="D15" s="139"/>
      <c r="E15" s="137"/>
      <c r="F15" s="137"/>
      <c r="G15" s="138"/>
      <c r="H15" s="137"/>
      <c r="I15" s="137"/>
      <c r="J15" s="137"/>
      <c r="K15" s="137"/>
      <c r="L15" s="136"/>
      <c r="M15" s="136"/>
      <c r="N15" s="136"/>
      <c r="O15" s="135"/>
      <c r="P15" s="134"/>
      <c r="Q15" s="133"/>
    </row>
    <row r="16" spans="1:18" s="125" customFormat="1" ht="15.75" customHeight="1" thickBot="1">
      <c r="A16" s="132" t="s">
        <v>56</v>
      </c>
      <c r="B16" s="191" t="s">
        <v>21</v>
      </c>
      <c r="C16" s="191" t="s">
        <v>55</v>
      </c>
      <c r="D16" s="191" t="s">
        <v>25</v>
      </c>
      <c r="E16" s="197" t="s">
        <v>24</v>
      </c>
      <c r="F16" s="195" t="s">
        <v>23</v>
      </c>
      <c r="G16" s="191" t="s">
        <v>22</v>
      </c>
      <c r="H16" s="186" t="s">
        <v>54</v>
      </c>
      <c r="I16" s="187"/>
      <c r="J16" s="187"/>
      <c r="K16" s="187"/>
      <c r="L16" s="187"/>
      <c r="M16" s="187"/>
      <c r="N16" s="188"/>
      <c r="O16" s="131" t="s">
        <v>53</v>
      </c>
      <c r="P16" s="189" t="s">
        <v>52</v>
      </c>
      <c r="Q16" s="130" t="s">
        <v>51</v>
      </c>
    </row>
    <row r="17" spans="1:18" s="125" customFormat="1" ht="15.75" customHeight="1" thickBot="1">
      <c r="A17" s="129" t="s">
        <v>50</v>
      </c>
      <c r="B17" s="192"/>
      <c r="C17" s="192"/>
      <c r="D17" s="192"/>
      <c r="E17" s="198"/>
      <c r="F17" s="196"/>
      <c r="G17" s="192"/>
      <c r="H17" s="128">
        <v>1</v>
      </c>
      <c r="I17" s="128">
        <v>2</v>
      </c>
      <c r="J17" s="128">
        <v>3</v>
      </c>
      <c r="K17" s="128"/>
      <c r="L17" s="128">
        <v>4</v>
      </c>
      <c r="M17" s="128">
        <v>5</v>
      </c>
      <c r="N17" s="128">
        <v>6</v>
      </c>
      <c r="O17" s="127" t="s">
        <v>49</v>
      </c>
      <c r="P17" s="190"/>
      <c r="Q17" s="126"/>
    </row>
    <row r="18" spans="1:18" s="105" customFormat="1" ht="18" customHeight="1">
      <c r="A18" s="47">
        <v>1</v>
      </c>
      <c r="B18" s="120">
        <f>[6]ДисЖ!B19</f>
        <v>62</v>
      </c>
      <c r="C18" s="119" t="str">
        <f>[6]ДисЖ!C19</f>
        <v xml:space="preserve">СОЛОВЬЕВА </v>
      </c>
      <c r="D18" s="119" t="str">
        <f>[6]ДисЖ!D19</f>
        <v>Анна</v>
      </c>
      <c r="E18" s="185">
        <f>[6]ДисЖ!E19</f>
        <v>35853</v>
      </c>
      <c r="F18" s="117" t="str">
        <f>[6]ДисЖ!F19</f>
        <v>II</v>
      </c>
      <c r="G18" s="116" t="str">
        <f>[6]ДисЖ!G19</f>
        <v>Центральная СДЮСШОР</v>
      </c>
      <c r="H18" s="124"/>
      <c r="I18" s="124"/>
      <c r="J18" s="124"/>
      <c r="K18" s="124"/>
      <c r="L18" s="124"/>
      <c r="M18" s="124"/>
      <c r="N18" s="124"/>
      <c r="O18" s="123"/>
      <c r="P18" s="123"/>
      <c r="Q18" s="123"/>
    </row>
    <row r="19" spans="1:18" s="105" customFormat="1" ht="18" customHeight="1">
      <c r="A19" s="76">
        <v>2</v>
      </c>
      <c r="B19" s="120">
        <f>[6]ДисЖ!B20</f>
        <v>48</v>
      </c>
      <c r="C19" s="119" t="str">
        <f>[6]ДисЖ!C20</f>
        <v>АЛЕКСЕЕВА</v>
      </c>
      <c r="D19" s="119" t="str">
        <f>[6]ДисЖ!D20</f>
        <v>Ирина</v>
      </c>
      <c r="E19" s="185">
        <f>[6]ДисЖ!E20</f>
        <v>34879</v>
      </c>
      <c r="F19" s="117" t="str">
        <f>[6]ДисЖ!F20</f>
        <v>I</v>
      </c>
      <c r="G19" s="116" t="str">
        <f>[6]ДисЖ!G20</f>
        <v>Центральная СДЮСШОР</v>
      </c>
      <c r="H19" s="122"/>
      <c r="I19" s="122"/>
      <c r="J19" s="122"/>
      <c r="K19" s="122"/>
      <c r="L19" s="122"/>
      <c r="M19" s="122"/>
      <c r="N19" s="122"/>
      <c r="O19" s="121"/>
      <c r="P19" s="121"/>
      <c r="Q19" s="121"/>
    </row>
    <row r="20" spans="1:18" s="105" customFormat="1" ht="18" customHeight="1">
      <c r="A20" s="76"/>
      <c r="B20" s="120"/>
      <c r="C20" s="119"/>
      <c r="D20" s="119"/>
      <c r="E20" s="118"/>
      <c r="F20" s="117"/>
      <c r="G20" s="116"/>
      <c r="H20" s="122"/>
      <c r="I20" s="122"/>
      <c r="J20" s="122"/>
      <c r="K20" s="122"/>
      <c r="L20" s="122"/>
      <c r="M20" s="122"/>
      <c r="N20" s="122"/>
      <c r="O20" s="121"/>
      <c r="P20" s="121"/>
      <c r="Q20" s="121"/>
    </row>
    <row r="21" spans="1:18" s="105" customFormat="1" ht="18" customHeight="1">
      <c r="A21" s="76"/>
      <c r="B21" s="120"/>
      <c r="C21" s="119"/>
      <c r="D21" s="119"/>
      <c r="E21" s="118"/>
      <c r="F21" s="117"/>
      <c r="G21" s="116"/>
      <c r="H21" s="122"/>
      <c r="I21" s="122"/>
      <c r="J21" s="122"/>
      <c r="K21" s="122"/>
      <c r="L21" s="122"/>
      <c r="M21" s="122"/>
      <c r="N21" s="122"/>
      <c r="O21" s="121"/>
      <c r="P21" s="121"/>
      <c r="Q21" s="121"/>
    </row>
    <row r="22" spans="1:18" s="105" customFormat="1" ht="18" customHeight="1">
      <c r="A22" s="76"/>
      <c r="B22" s="120"/>
      <c r="C22" s="119"/>
      <c r="D22" s="119"/>
      <c r="E22" s="118"/>
      <c r="F22" s="117"/>
      <c r="G22" s="116"/>
      <c r="H22" s="122"/>
      <c r="I22" s="122"/>
      <c r="J22" s="122"/>
      <c r="K22" s="122"/>
      <c r="L22" s="122"/>
      <c r="M22" s="122"/>
      <c r="N22" s="122"/>
      <c r="O22" s="121"/>
      <c r="P22" s="121"/>
      <c r="Q22" s="121"/>
    </row>
    <row r="23" spans="1:18" s="105" customFormat="1" ht="18" customHeight="1">
      <c r="A23" s="76"/>
      <c r="B23" s="120"/>
      <c r="C23" s="119"/>
      <c r="D23" s="119"/>
      <c r="E23" s="118"/>
      <c r="F23" s="117"/>
      <c r="G23" s="116"/>
      <c r="H23" s="122"/>
      <c r="I23" s="122"/>
      <c r="J23" s="122"/>
      <c r="K23" s="122"/>
      <c r="L23" s="122"/>
      <c r="M23" s="122"/>
      <c r="N23" s="122"/>
      <c r="O23" s="121"/>
      <c r="P23" s="121"/>
      <c r="Q23" s="121"/>
    </row>
    <row r="24" spans="1:18" s="105" customFormat="1" ht="18" customHeight="1">
      <c r="A24" s="76"/>
      <c r="B24" s="120"/>
      <c r="C24" s="119"/>
      <c r="D24" s="119"/>
      <c r="E24" s="118"/>
      <c r="F24" s="117"/>
      <c r="G24" s="116"/>
      <c r="H24" s="122"/>
      <c r="I24" s="122"/>
      <c r="J24" s="122"/>
      <c r="K24" s="122"/>
      <c r="L24" s="122"/>
      <c r="M24" s="122"/>
      <c r="N24" s="122"/>
      <c r="O24" s="121"/>
      <c r="P24" s="121"/>
      <c r="Q24" s="121"/>
    </row>
    <row r="25" spans="1:18" s="105" customFormat="1" ht="18" customHeight="1">
      <c r="A25" s="76"/>
      <c r="B25" s="120"/>
      <c r="C25" s="119"/>
      <c r="D25" s="119"/>
      <c r="E25" s="118"/>
      <c r="F25" s="117"/>
      <c r="G25" s="116"/>
      <c r="H25" s="122"/>
      <c r="I25" s="122"/>
      <c r="J25" s="122"/>
      <c r="K25" s="122"/>
      <c r="L25" s="122"/>
      <c r="M25" s="122"/>
      <c r="N25" s="122"/>
      <c r="O25" s="121"/>
      <c r="P25" s="121"/>
      <c r="Q25" s="121"/>
    </row>
    <row r="26" spans="1:18" s="105" customFormat="1" ht="18" customHeight="1">
      <c r="A26" s="76"/>
      <c r="B26" s="120"/>
      <c r="C26" s="119"/>
      <c r="D26" s="119"/>
      <c r="E26" s="118"/>
      <c r="F26" s="117"/>
      <c r="G26" s="116"/>
      <c r="H26" s="115"/>
      <c r="I26" s="115"/>
      <c r="J26" s="115"/>
      <c r="K26" s="115"/>
      <c r="L26" s="115"/>
      <c r="M26" s="115"/>
      <c r="N26" s="115"/>
      <c r="O26" s="114"/>
      <c r="P26" s="114"/>
      <c r="Q26" s="114"/>
    </row>
    <row r="27" spans="1:18" s="105" customFormat="1" ht="18" customHeight="1">
      <c r="A27" s="76"/>
      <c r="B27" s="120"/>
      <c r="C27" s="119"/>
      <c r="D27" s="119"/>
      <c r="E27" s="118"/>
      <c r="F27" s="117"/>
      <c r="G27" s="116"/>
      <c r="H27" s="115"/>
      <c r="I27" s="115"/>
      <c r="J27" s="115"/>
      <c r="K27" s="115"/>
      <c r="L27" s="115"/>
      <c r="M27" s="115"/>
      <c r="N27" s="115"/>
      <c r="O27" s="114"/>
      <c r="P27" s="114"/>
      <c r="Q27" s="114"/>
    </row>
    <row r="28" spans="1:18" s="105" customFormat="1" ht="18" customHeight="1">
      <c r="A28" s="76"/>
      <c r="B28" s="120"/>
      <c r="C28" s="119"/>
      <c r="D28" s="119"/>
      <c r="E28" s="118"/>
      <c r="F28" s="117"/>
      <c r="G28" s="116"/>
      <c r="H28" s="115"/>
      <c r="I28" s="115"/>
      <c r="J28" s="115"/>
      <c r="K28" s="115"/>
      <c r="L28" s="115"/>
      <c r="M28" s="115"/>
      <c r="N28" s="115"/>
      <c r="O28" s="114"/>
      <c r="P28" s="114"/>
      <c r="Q28" s="114"/>
    </row>
    <row r="29" spans="1:18" s="105" customFormat="1" ht="18" customHeight="1">
      <c r="A29" s="76"/>
      <c r="B29" s="120"/>
      <c r="C29" s="119"/>
      <c r="D29" s="119"/>
      <c r="E29" s="118"/>
      <c r="F29" s="117"/>
      <c r="G29" s="116"/>
      <c r="H29" s="115"/>
      <c r="I29" s="115"/>
      <c r="J29" s="115"/>
      <c r="K29" s="115"/>
      <c r="L29" s="115"/>
      <c r="M29" s="115"/>
      <c r="N29" s="115"/>
      <c r="O29" s="114"/>
      <c r="P29" s="114"/>
      <c r="Q29" s="114"/>
    </row>
    <row r="30" spans="1:18" s="105" customFormat="1" ht="18" customHeight="1">
      <c r="A30" s="76"/>
      <c r="B30" s="120"/>
      <c r="C30" s="119"/>
      <c r="D30" s="119"/>
      <c r="E30" s="118"/>
      <c r="F30" s="117"/>
      <c r="G30" s="116"/>
      <c r="H30" s="115"/>
      <c r="I30" s="115"/>
      <c r="J30" s="115"/>
      <c r="K30" s="115"/>
      <c r="L30" s="115"/>
      <c r="M30" s="115"/>
      <c r="N30" s="115"/>
      <c r="O30" s="114"/>
      <c r="P30" s="114"/>
      <c r="Q30" s="114"/>
    </row>
    <row r="31" spans="1:18" s="105" customFormat="1" ht="17.25" customHeight="1">
      <c r="A31" s="112"/>
      <c r="B31" s="112"/>
      <c r="C31" s="113"/>
      <c r="D31" s="113"/>
      <c r="E31" s="112"/>
      <c r="F31" s="112"/>
      <c r="G31" s="111"/>
      <c r="H31" s="106"/>
      <c r="I31" s="106"/>
      <c r="J31" s="106"/>
      <c r="K31" s="106"/>
      <c r="L31" s="106"/>
      <c r="M31" s="106"/>
      <c r="N31" s="106"/>
      <c r="O31" s="104"/>
      <c r="P31" s="104"/>
      <c r="Q31" s="104"/>
    </row>
    <row r="32" spans="1:18" ht="15">
      <c r="A32" s="109"/>
      <c r="B32" s="108"/>
      <c r="C32" s="1" t="s">
        <v>48</v>
      </c>
      <c r="D32" s="1"/>
      <c r="E32" s="108"/>
      <c r="F32" s="108"/>
      <c r="G32" s="109"/>
      <c r="H32" s="110"/>
      <c r="I32" s="1"/>
      <c r="J32" s="108"/>
      <c r="K32" s="108"/>
      <c r="L32" s="108"/>
      <c r="M32" s="108"/>
      <c r="N32" s="108"/>
      <c r="O32" s="107"/>
      <c r="P32" s="107"/>
      <c r="Q32" s="107"/>
      <c r="R32" s="107"/>
    </row>
    <row r="33" spans="1:17" ht="15">
      <c r="A33" s="109"/>
      <c r="B33" s="108"/>
      <c r="C33" s="1" t="s">
        <v>47</v>
      </c>
      <c r="D33" s="1"/>
      <c r="E33" s="108"/>
      <c r="F33" s="108"/>
      <c r="G33" s="109"/>
      <c r="H33" s="110"/>
      <c r="I33" s="1"/>
      <c r="J33" s="108"/>
      <c r="K33" s="108"/>
      <c r="L33" s="108"/>
      <c r="M33" s="108"/>
      <c r="N33" s="108"/>
      <c r="O33" s="107"/>
      <c r="P33" s="107"/>
      <c r="Q33" s="107"/>
    </row>
    <row r="34" spans="1:17" ht="15">
      <c r="A34" s="109"/>
      <c r="B34" s="108"/>
      <c r="C34" s="1" t="s">
        <v>46</v>
      </c>
      <c r="D34" s="1"/>
      <c r="E34" s="108"/>
      <c r="F34" s="108"/>
      <c r="G34" s="109"/>
      <c r="H34" s="108"/>
      <c r="I34" s="108"/>
      <c r="J34" s="108"/>
      <c r="K34" s="108"/>
      <c r="L34" s="108"/>
      <c r="M34" s="108"/>
      <c r="N34" s="108"/>
      <c r="O34" s="107"/>
      <c r="P34" s="107"/>
      <c r="Q34" s="107"/>
    </row>
    <row r="35" spans="1:17" ht="15">
      <c r="A35" s="109"/>
      <c r="B35" s="108"/>
      <c r="C35" s="1" t="s">
        <v>45</v>
      </c>
      <c r="D35" s="1"/>
      <c r="E35" s="108"/>
      <c r="F35" s="108"/>
      <c r="G35" s="109"/>
      <c r="H35" s="108"/>
      <c r="I35" s="108"/>
      <c r="J35" s="108"/>
      <c r="K35" s="108"/>
      <c r="L35" s="108"/>
      <c r="M35" s="108"/>
      <c r="N35" s="108"/>
      <c r="O35" s="107"/>
      <c r="P35" s="107"/>
      <c r="Q35" s="107"/>
    </row>
  </sheetData>
  <mergeCells count="8">
    <mergeCell ref="H16:N16"/>
    <mergeCell ref="P16:P17"/>
    <mergeCell ref="B16:B17"/>
    <mergeCell ref="C16:C17"/>
    <mergeCell ref="D16:D17"/>
    <mergeCell ref="E16:E17"/>
    <mergeCell ref="F16:F17"/>
    <mergeCell ref="G16:G17"/>
  </mergeCells>
  <printOptions horizontalCentered="1"/>
  <pageMargins left="0.19685039370078741" right="0" top="0.59055118110236227" bottom="0.39370078740157483" header="0" footer="0"/>
  <pageSetup paperSize="9" scale="90" orientation="landscape" r:id="rId1"/>
  <headerFooter>
    <oddHeader>&amp;R&amp;A</oddHeader>
    <oddFooter>&amp;C&amp;P</oddFooter>
  </headerFooter>
  <drawing r:id="rId2"/>
  <legacyDrawing r:id="rId3"/>
  <oleObjects>
    <oleObject progId="Word.Document.12" shapeId="9217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K114"/>
  <sheetViews>
    <sheetView zoomScaleNormal="100" workbookViewId="0">
      <selection activeCell="I11" sqref="I11"/>
    </sheetView>
  </sheetViews>
  <sheetFormatPr defaultColWidth="9.140625" defaultRowHeight="15"/>
  <cols>
    <col min="1" max="1" width="5.5703125" style="1" customWidth="1"/>
    <col min="2" max="2" width="19" style="1" customWidth="1"/>
    <col min="3" max="3" width="12.7109375" style="1" customWidth="1"/>
    <col min="4" max="4" width="7.7109375" style="2" customWidth="1"/>
    <col min="5" max="5" width="4.7109375" style="2" customWidth="1"/>
    <col min="6" max="6" width="20.7109375" style="1" customWidth="1"/>
    <col min="7" max="8" width="5.7109375" style="1" customWidth="1"/>
    <col min="9" max="9" width="16.5703125" style="1" customWidth="1"/>
    <col min="10" max="10" width="7" style="1" customWidth="1"/>
    <col min="11" max="11" width="0" style="1" hidden="1" customWidth="1"/>
    <col min="12" max="16384" width="9.140625" style="1"/>
  </cols>
  <sheetData>
    <row r="1" spans="1:10" ht="15.75">
      <c r="A1" s="69"/>
      <c r="F1" s="60" t="s">
        <v>38</v>
      </c>
    </row>
    <row r="2" spans="1:10" ht="15.75">
      <c r="A2"/>
      <c r="F2" s="60" t="s">
        <v>37</v>
      </c>
    </row>
    <row r="3" spans="1:10" ht="15.75">
      <c r="F3" s="68" t="s">
        <v>36</v>
      </c>
    </row>
    <row r="4" spans="1:10" ht="15.75">
      <c r="F4" s="60"/>
    </row>
    <row r="5" spans="1:10" ht="18.75">
      <c r="F5" s="63" t="s">
        <v>35</v>
      </c>
    </row>
    <row r="6" spans="1:10" ht="18.75">
      <c r="F6" s="63" t="s">
        <v>34</v>
      </c>
    </row>
    <row r="7" spans="1:10" ht="16.5" customHeight="1">
      <c r="F7" s="65"/>
      <c r="J7" s="66"/>
    </row>
    <row r="8" spans="1:10" ht="18.75">
      <c r="F8" s="67" t="s">
        <v>33</v>
      </c>
      <c r="J8" s="66"/>
    </row>
    <row r="9" spans="1:10">
      <c r="A9" s="55"/>
      <c r="B9" s="55"/>
      <c r="C9" s="55"/>
      <c r="D9" s="65"/>
      <c r="E9" s="65"/>
      <c r="F9" s="57" t="s">
        <v>32</v>
      </c>
      <c r="G9" s="55"/>
      <c r="H9" s="55"/>
      <c r="I9" s="55"/>
      <c r="J9" s="55"/>
    </row>
    <row r="10" spans="1:10" ht="18.75">
      <c r="B10" s="63"/>
      <c r="C10" s="63"/>
      <c r="D10" s="53"/>
      <c r="E10" s="53"/>
      <c r="F10" s="64" t="s">
        <v>31</v>
      </c>
      <c r="G10" s="62"/>
      <c r="H10" s="62"/>
      <c r="I10" s="52"/>
      <c r="J10" s="51"/>
    </row>
    <row r="11" spans="1:10" ht="17.25" customHeight="1">
      <c r="B11" s="63"/>
      <c r="C11" s="63"/>
      <c r="D11" s="53"/>
      <c r="E11" s="53"/>
      <c r="F11" s="63"/>
      <c r="G11" s="62"/>
      <c r="H11" s="62"/>
      <c r="I11" s="52"/>
      <c r="J11" s="51"/>
    </row>
    <row r="12" spans="1:10" ht="18.75">
      <c r="B12" s="63"/>
      <c r="C12" s="63"/>
      <c r="D12" s="53"/>
      <c r="E12" s="53"/>
      <c r="F12" s="63"/>
      <c r="G12" s="62"/>
      <c r="H12" s="62"/>
      <c r="I12" s="52"/>
      <c r="J12" s="51"/>
    </row>
    <row r="13" spans="1:10" ht="18.75">
      <c r="B13" s="63"/>
      <c r="C13" s="63"/>
      <c r="D13" s="53"/>
      <c r="E13" s="53"/>
      <c r="F13" s="63"/>
      <c r="G13" s="62"/>
      <c r="H13" s="62"/>
      <c r="I13" s="52"/>
      <c r="J13" s="51"/>
    </row>
    <row r="14" spans="1:10" ht="20.25" customHeight="1">
      <c r="A14" s="61"/>
      <c r="B14" s="61"/>
      <c r="C14" s="61"/>
      <c r="D14" s="60"/>
      <c r="E14" s="60"/>
      <c r="F14" s="59"/>
      <c r="G14" s="59"/>
      <c r="H14" s="59"/>
      <c r="I14" s="58"/>
      <c r="J14" s="58" t="s">
        <v>30</v>
      </c>
    </row>
    <row r="15" spans="1:10" s="55" customFormat="1" ht="19.5" customHeight="1">
      <c r="A15" s="56"/>
      <c r="B15" s="56"/>
      <c r="C15" s="56"/>
      <c r="D15" s="57"/>
      <c r="E15" s="57"/>
      <c r="F15" s="56"/>
      <c r="G15" s="1"/>
      <c r="H15" s="1"/>
      <c r="I15" s="52" t="s">
        <v>29</v>
      </c>
      <c r="J15" s="51">
        <v>0.78472222222222221</v>
      </c>
    </row>
    <row r="16" spans="1:10" ht="18" customHeight="1">
      <c r="A16" s="54" t="s">
        <v>28</v>
      </c>
      <c r="B16" s="54"/>
      <c r="C16" s="54"/>
      <c r="D16" s="53"/>
      <c r="I16" s="52" t="s">
        <v>27</v>
      </c>
      <c r="J16" s="51"/>
    </row>
    <row r="17" spans="1:11" ht="9.9499999999999993" customHeight="1" thickBot="1"/>
    <row r="18" spans="1:11" ht="15.75" thickBot="1">
      <c r="A18" s="48"/>
      <c r="B18" s="50" t="s">
        <v>26</v>
      </c>
      <c r="C18" s="49" t="s">
        <v>25</v>
      </c>
      <c r="D18" s="48" t="s">
        <v>24</v>
      </c>
      <c r="E18" s="48" t="s">
        <v>23</v>
      </c>
      <c r="F18" s="48" t="s">
        <v>22</v>
      </c>
      <c r="G18" s="48" t="s">
        <v>21</v>
      </c>
      <c r="H18" s="48" t="s">
        <v>20</v>
      </c>
      <c r="I18" s="48" t="s">
        <v>19</v>
      </c>
      <c r="J18" s="48" t="s">
        <v>18</v>
      </c>
    </row>
    <row r="19" spans="1:11">
      <c r="A19" s="45"/>
      <c r="B19" s="47" t="s">
        <v>17</v>
      </c>
      <c r="C19" s="47"/>
      <c r="D19" s="46"/>
      <c r="E19" s="46"/>
      <c r="F19" s="45"/>
      <c r="G19" s="45"/>
      <c r="H19" s="45"/>
      <c r="I19" s="45"/>
      <c r="J19" s="45"/>
    </row>
    <row r="20" spans="1:11">
      <c r="A20" s="17">
        <v>1</v>
      </c>
      <c r="B20" s="26"/>
      <c r="C20" s="26"/>
      <c r="D20" s="27"/>
      <c r="E20" s="27"/>
      <c r="F20" s="28"/>
      <c r="G20" s="27"/>
      <c r="H20" s="11"/>
      <c r="I20" s="42"/>
      <c r="J20" s="42"/>
      <c r="K20" s="1">
        <v>11</v>
      </c>
    </row>
    <row r="21" spans="1:11">
      <c r="A21" s="17">
        <v>2</v>
      </c>
      <c r="B21" s="26" t="str">
        <f>VLOOKUP($K21,'[7]400М'!$A$18:$M$130,3,FALSE)</f>
        <v>ГРИГОРЬЕВ</v>
      </c>
      <c r="C21" s="26" t="str">
        <f>VLOOKUP($K21,'[7]400М'!$A$18:$M$130,4,FALSE)</f>
        <v>Григорий</v>
      </c>
      <c r="D21" s="27" t="str">
        <f>VLOOKUP($K21,'[7]400М'!$A$18:$M$130,5,FALSE)</f>
        <v>10.05.99</v>
      </c>
      <c r="E21" s="27" t="str">
        <f>VLOOKUP($K21,'[7]400М'!$A$18:$M$130,6,FALSE)</f>
        <v>I</v>
      </c>
      <c r="F21" s="28" t="str">
        <f>VLOOKUP($K21,'[7]400М'!$A$18:$M$130,7,FALSE)</f>
        <v>Красногвардейская ДЮСШ</v>
      </c>
      <c r="G21" s="27">
        <f>VLOOKUP($K21,'[7]400М'!$A$18:$M$130,2,FALSE)</f>
        <v>855</v>
      </c>
      <c r="H21" s="11"/>
      <c r="I21" s="42"/>
      <c r="J21" s="42"/>
      <c r="K21" s="1">
        <v>12</v>
      </c>
    </row>
    <row r="22" spans="1:11">
      <c r="A22" s="17">
        <v>3</v>
      </c>
      <c r="B22" s="26" t="str">
        <f>VLOOKUP($K22,'[7]400М'!$A$18:$M$130,3,FALSE)</f>
        <v>МАКСИМЕНКО</v>
      </c>
      <c r="C22" s="26" t="str">
        <f>VLOOKUP($K22,'[7]400М'!$A$18:$M$130,4,FALSE)</f>
        <v>Всеволод</v>
      </c>
      <c r="D22" s="27" t="str">
        <f>VLOOKUP($K22,'[7]400М'!$A$18:$M$130,5,FALSE)</f>
        <v>06.09.97</v>
      </c>
      <c r="E22" s="27" t="str">
        <f>VLOOKUP($K22,'[7]400М'!$A$18:$M$130,6,FALSE)</f>
        <v>кмс</v>
      </c>
      <c r="F22" s="28" t="str">
        <f>VLOOKUP($K22,'[7]400М'!$A$18:$M$130,7,FALSE)</f>
        <v>Московская СДЮСШОР</v>
      </c>
      <c r="G22" s="27">
        <f>VLOOKUP($K22,'[7]400М'!$A$18:$M$130,2,FALSE)</f>
        <v>133</v>
      </c>
      <c r="H22" s="11"/>
      <c r="I22" s="42"/>
      <c r="J22" s="42"/>
      <c r="K22" s="1">
        <v>13</v>
      </c>
    </row>
    <row r="23" spans="1:11">
      <c r="A23" s="35">
        <v>4</v>
      </c>
      <c r="B23" s="26" t="str">
        <f>VLOOKUP($K23,'[7]400М'!$A$18:$M$130,3,FALSE)</f>
        <v>РУДЕНКО</v>
      </c>
      <c r="C23" s="26" t="str">
        <f>VLOOKUP($K23,'[7]400М'!$A$18:$M$130,4,FALSE)</f>
        <v>Андрей</v>
      </c>
      <c r="D23" s="27" t="str">
        <f>VLOOKUP($K23,'[7]400М'!$A$18:$M$130,5,FALSE)</f>
        <v>19.08.90</v>
      </c>
      <c r="E23" s="27" t="str">
        <f>VLOOKUP($K23,'[7]400М'!$A$18:$M$130,6,FALSE)</f>
        <v>мс</v>
      </c>
      <c r="F23" s="28" t="str">
        <f>VLOOKUP($K23,'[7]400М'!$A$18:$M$130,7,FALSE)</f>
        <v>Академия л/а</v>
      </c>
      <c r="G23" s="27">
        <f>VLOOKUP($K23,'[7]400М'!$A$18:$M$130,2,FALSE)</f>
        <v>383</v>
      </c>
      <c r="H23" s="11"/>
      <c r="I23" s="42"/>
      <c r="J23" s="42"/>
      <c r="K23" s="1">
        <v>14</v>
      </c>
    </row>
    <row r="24" spans="1:11">
      <c r="A24" s="35">
        <v>5</v>
      </c>
      <c r="B24" s="26" t="str">
        <f>VLOOKUP($K24,'[7]400М'!$A$18:$M$130,3,FALSE)</f>
        <v>ЧЕРНЫШЕВ</v>
      </c>
      <c r="C24" s="26" t="str">
        <f>VLOOKUP($K24,'[7]400М'!$A$18:$M$130,4,FALSE)</f>
        <v>Сергей</v>
      </c>
      <c r="D24" s="27" t="str">
        <f>VLOOKUP($K24,'[7]400М'!$A$18:$M$130,5,FALSE)</f>
        <v>01.11.95</v>
      </c>
      <c r="E24" s="27" t="str">
        <f>VLOOKUP($K24,'[7]400М'!$A$18:$M$130,6,FALSE)</f>
        <v>кмс</v>
      </c>
      <c r="F24" s="28" t="str">
        <f>VLOOKUP($K24,'[7]400М'!$A$18:$M$130,7,FALSE)</f>
        <v>Московская СДЮСШОР</v>
      </c>
      <c r="G24" s="27">
        <f>VLOOKUP($K24,'[7]400М'!$A$18:$M$130,2,FALSE)</f>
        <v>165</v>
      </c>
      <c r="H24" s="11"/>
      <c r="I24" s="42"/>
      <c r="J24" s="42"/>
      <c r="K24" s="1">
        <v>15</v>
      </c>
    </row>
    <row r="25" spans="1:11">
      <c r="A25" s="35">
        <v>6</v>
      </c>
      <c r="B25" s="26" t="str">
        <f>VLOOKUP($K25,'[7]400М'!$A$18:$M$130,3,FALSE)</f>
        <v>ТРАМБОВЕЦКИЙ</v>
      </c>
      <c r="C25" s="26" t="str">
        <f>VLOOKUP($K25,'[7]400М'!$A$18:$M$130,4,FALSE)</f>
        <v>Юрий</v>
      </c>
      <c r="D25" s="27" t="str">
        <f>VLOOKUP($K25,'[7]400М'!$A$18:$M$130,5,FALSE)</f>
        <v>27.06.87</v>
      </c>
      <c r="E25" s="27" t="str">
        <f>VLOOKUP($K25,'[7]400М'!$A$18:$M$130,6,FALSE)</f>
        <v>мс</v>
      </c>
      <c r="F25" s="28" t="str">
        <f>VLOOKUP($K25,'[7]400М'!$A$18:$M$130,7,FALSE)</f>
        <v>Академия л/а</v>
      </c>
      <c r="G25" s="27">
        <f>VLOOKUP($K25,'[7]400М'!$A$18:$M$130,2,FALSE)</f>
        <v>80</v>
      </c>
      <c r="H25" s="11"/>
      <c r="I25" s="42"/>
      <c r="J25" s="42"/>
      <c r="K25" s="1">
        <v>16</v>
      </c>
    </row>
    <row r="26" spans="1:11">
      <c r="A26" s="17"/>
      <c r="B26" s="34"/>
      <c r="C26" s="34"/>
      <c r="D26" s="33"/>
      <c r="E26" s="44"/>
      <c r="F26" s="28"/>
      <c r="G26" s="27"/>
      <c r="H26" s="11"/>
      <c r="I26" s="42"/>
      <c r="J26" s="42"/>
    </row>
    <row r="27" spans="1:11">
      <c r="A27" s="11"/>
      <c r="B27" s="39" t="s">
        <v>16</v>
      </c>
      <c r="C27" s="39"/>
      <c r="D27" s="35"/>
      <c r="E27" s="35"/>
      <c r="F27" s="28"/>
      <c r="G27" s="43"/>
      <c r="H27" s="11"/>
      <c r="I27" s="42"/>
      <c r="J27" s="42"/>
    </row>
    <row r="28" spans="1:11">
      <c r="A28" s="17">
        <v>1</v>
      </c>
      <c r="B28" s="26" t="str">
        <f>VLOOKUP($K28,'[7]400М'!$A$18:$M$130,3,FALSE)</f>
        <v>ЛУКАХИН</v>
      </c>
      <c r="C28" s="26" t="str">
        <f>VLOOKUP($K28,'[7]400М'!$A$18:$M$130,4,FALSE)</f>
        <v>Даниил</v>
      </c>
      <c r="D28" s="27" t="str">
        <f>VLOOKUP($K28,'[7]400М'!$A$18:$M$130,5,FALSE)</f>
        <v>15.06.98</v>
      </c>
      <c r="E28" s="27" t="str">
        <f>VLOOKUP($K28,'[7]400М'!$A$18:$M$130,6,FALSE)</f>
        <v>кмс</v>
      </c>
      <c r="F28" s="28" t="str">
        <f>VLOOKUP($K28,'[7]400М'!$A$18:$M$130,7,FALSE)</f>
        <v>Академия л/а</v>
      </c>
      <c r="G28" s="27">
        <f>VLOOKUP($K28,'[7]400М'!$A$18:$M$130,2,FALSE)</f>
        <v>377</v>
      </c>
      <c r="H28" s="11"/>
      <c r="I28" s="42"/>
      <c r="J28" s="42"/>
      <c r="K28" s="1">
        <v>21</v>
      </c>
    </row>
    <row r="29" spans="1:11">
      <c r="A29" s="17">
        <v>2</v>
      </c>
      <c r="B29" s="26" t="str">
        <f>VLOOKUP($K29,'[7]400М'!$A$18:$M$130,3,FALSE)</f>
        <v>КОПТЕВ</v>
      </c>
      <c r="C29" s="26" t="str">
        <f>VLOOKUP($K29,'[7]400М'!$A$18:$M$130,4,FALSE)</f>
        <v>Александр</v>
      </c>
      <c r="D29" s="27" t="str">
        <f>VLOOKUP($K29,'[7]400М'!$A$18:$M$130,5,FALSE)</f>
        <v>12.11.97</v>
      </c>
      <c r="E29" s="27" t="str">
        <f>VLOOKUP($K29,'[7]400М'!$A$18:$M$130,6,FALSE)</f>
        <v>кмс</v>
      </c>
      <c r="F29" s="28" t="str">
        <f>VLOOKUP($K29,'[7]400М'!$A$18:$M$130,7,FALSE)</f>
        <v>Московская СДЮСШОР</v>
      </c>
      <c r="G29" s="27">
        <f>VLOOKUP($K29,'[7]400М'!$A$18:$M$130,2,FALSE)</f>
        <v>194</v>
      </c>
      <c r="H29" s="11"/>
      <c r="I29" s="42"/>
      <c r="J29" s="42"/>
      <c r="K29" s="1">
        <v>22</v>
      </c>
    </row>
    <row r="30" spans="1:11">
      <c r="A30" s="17">
        <v>3</v>
      </c>
      <c r="B30" s="26" t="str">
        <f>VLOOKUP($K30,'[7]400М'!$A$18:$M$130,3,FALSE)</f>
        <v>ЖЕЛЕВ</v>
      </c>
      <c r="C30" s="26" t="str">
        <f>VLOOKUP($K30,'[7]400М'!$A$18:$M$130,4,FALSE)</f>
        <v>Даниил</v>
      </c>
      <c r="D30" s="27" t="str">
        <f>VLOOKUP($K30,'[7]400М'!$A$18:$M$130,5,FALSE)</f>
        <v>09.03.94</v>
      </c>
      <c r="E30" s="27" t="str">
        <f>VLOOKUP($K30,'[7]400М'!$A$18:$M$130,6,FALSE)</f>
        <v>кмс</v>
      </c>
      <c r="F30" s="28" t="str">
        <f>VLOOKUP($K30,'[7]400М'!$A$18:$M$130,7,FALSE)</f>
        <v>ШВСМ</v>
      </c>
      <c r="G30" s="27">
        <f>VLOOKUP($K30,'[7]400М'!$A$18:$M$130,2,FALSE)</f>
        <v>192</v>
      </c>
      <c r="H30" s="11"/>
      <c r="I30" s="42"/>
      <c r="J30" s="42"/>
      <c r="K30" s="1">
        <v>23</v>
      </c>
    </row>
    <row r="31" spans="1:11">
      <c r="A31" s="17">
        <v>4</v>
      </c>
      <c r="B31" s="26" t="str">
        <f>VLOOKUP($K31,'[7]400М'!$A$18:$M$130,3,FALSE)</f>
        <v>ЛЕМАЕВ</v>
      </c>
      <c r="C31" s="26" t="str">
        <f>VLOOKUP($K31,'[7]400М'!$A$18:$M$130,4,FALSE)</f>
        <v>Григорий</v>
      </c>
      <c r="D31" s="27" t="str">
        <f>VLOOKUP($K31,'[7]400М'!$A$18:$M$130,5,FALSE)</f>
        <v>11.07.95</v>
      </c>
      <c r="E31" s="27" t="str">
        <f>VLOOKUP($K31,'[7]400М'!$A$18:$M$130,6,FALSE)</f>
        <v>кмс</v>
      </c>
      <c r="F31" s="28" t="str">
        <f>VLOOKUP($K31,'[7]400М'!$A$18:$M$130,7,FALSE)</f>
        <v>Академия л/а</v>
      </c>
      <c r="G31" s="27">
        <f>VLOOKUP($K31,'[7]400М'!$A$18:$M$130,2,FALSE)</f>
        <v>416</v>
      </c>
      <c r="H31" s="11"/>
      <c r="I31" s="42"/>
      <c r="J31" s="42"/>
      <c r="K31" s="1">
        <v>24</v>
      </c>
    </row>
    <row r="32" spans="1:11">
      <c r="A32" s="17">
        <v>5</v>
      </c>
      <c r="B32" s="26" t="str">
        <f>VLOOKUP($K32,'[7]400М'!$A$18:$M$130,3,FALSE)</f>
        <v>ЧЕРНЕНКО</v>
      </c>
      <c r="C32" s="26" t="str">
        <f>VLOOKUP($K32,'[7]400М'!$A$18:$M$130,4,FALSE)</f>
        <v>Илья</v>
      </c>
      <c r="D32" s="27" t="str">
        <f>VLOOKUP($K32,'[7]400М'!$A$18:$M$130,5,FALSE)</f>
        <v>30.08.98</v>
      </c>
      <c r="E32" s="27" t="str">
        <f>VLOOKUP($K32,'[7]400М'!$A$18:$M$130,6,FALSE)</f>
        <v>кмс</v>
      </c>
      <c r="F32" s="28" t="str">
        <f>VLOOKUP($K32,'[7]400М'!$A$18:$M$130,7,FALSE)</f>
        <v>Московская СДЮСШОР</v>
      </c>
      <c r="G32" s="27">
        <f>VLOOKUP($K32,'[7]400М'!$A$18:$M$130,2,FALSE)</f>
        <v>198</v>
      </c>
      <c r="H32" s="11"/>
      <c r="I32" s="42"/>
      <c r="J32" s="42"/>
      <c r="K32" s="1">
        <v>25</v>
      </c>
    </row>
    <row r="33" spans="1:11">
      <c r="A33" s="17">
        <v>6</v>
      </c>
      <c r="B33" s="26" t="str">
        <f>VLOOKUP($K33,'[7]400М'!$A$18:$M$130,3,FALSE)</f>
        <v>ДАНИЛОВ</v>
      </c>
      <c r="C33" s="26" t="str">
        <f>VLOOKUP($K33,'[7]400М'!$A$18:$M$130,4,FALSE)</f>
        <v>Игорь</v>
      </c>
      <c r="D33" s="27" t="str">
        <f>VLOOKUP($K33,'[7]400М'!$A$18:$M$130,5,FALSE)</f>
        <v>02.03.90</v>
      </c>
      <c r="E33" s="27" t="str">
        <f>VLOOKUP($K33,'[7]400М'!$A$18:$M$130,6,FALSE)</f>
        <v>кмс</v>
      </c>
      <c r="F33" s="28" t="str">
        <f>VLOOKUP($K33,'[7]400М'!$A$18:$M$130,7,FALSE)</f>
        <v>Академия л/а</v>
      </c>
      <c r="G33" s="27">
        <f>VLOOKUP($K33,'[7]400М'!$A$18:$M$130,2,FALSE)</f>
        <v>434</v>
      </c>
      <c r="H33" s="11"/>
      <c r="I33" s="42"/>
      <c r="J33" s="42"/>
      <c r="K33" s="1">
        <v>26</v>
      </c>
    </row>
    <row r="34" spans="1:11">
      <c r="A34" s="17"/>
      <c r="B34" s="34"/>
      <c r="C34" s="34"/>
      <c r="D34" s="33"/>
      <c r="E34" s="32"/>
      <c r="F34" s="28"/>
      <c r="G34" s="27"/>
      <c r="H34" s="11"/>
      <c r="I34" s="42"/>
      <c r="J34" s="42"/>
    </row>
    <row r="35" spans="1:11">
      <c r="A35" s="11"/>
      <c r="B35" s="39" t="s">
        <v>15</v>
      </c>
      <c r="C35" s="39"/>
      <c r="D35" s="35"/>
      <c r="E35" s="35"/>
      <c r="F35" s="28"/>
      <c r="G35" s="43"/>
      <c r="H35" s="11"/>
      <c r="I35" s="42"/>
      <c r="J35" s="42"/>
    </row>
    <row r="36" spans="1:11">
      <c r="A36" s="17">
        <v>1</v>
      </c>
      <c r="B36" s="26" t="str">
        <f>VLOOKUP($K36,'[7]400М'!$A$18:$M$130,3,FALSE)</f>
        <v>СЯБРЕНКО</v>
      </c>
      <c r="C36" s="26" t="str">
        <f>VLOOKUP($K36,'[7]400М'!$A$18:$M$130,4,FALSE)</f>
        <v>Андрей</v>
      </c>
      <c r="D36" s="27" t="str">
        <f>VLOOKUP($K36,'[7]400М'!$A$18:$M$130,5,FALSE)</f>
        <v>24.04.96</v>
      </c>
      <c r="E36" s="27" t="str">
        <f>VLOOKUP($K36,'[7]400М'!$A$18:$M$130,6,FALSE)</f>
        <v>кмс</v>
      </c>
      <c r="F36" s="28" t="str">
        <f>VLOOKUP($K36,'[7]400М'!$A$18:$M$130,7,FALSE)</f>
        <v>Академия л/а</v>
      </c>
      <c r="G36" s="27">
        <f>VLOOKUP($K36,'[7]400М'!$A$18:$M$130,2,FALSE)</f>
        <v>208</v>
      </c>
      <c r="H36" s="11"/>
      <c r="I36" s="42"/>
      <c r="J36" s="42"/>
      <c r="K36" s="41">
        <v>31</v>
      </c>
    </row>
    <row r="37" spans="1:11">
      <c r="A37" s="17">
        <v>2</v>
      </c>
      <c r="B37" s="26" t="str">
        <f>VLOOKUP($K37,'[7]400М'!$A$18:$M$130,3,FALSE)</f>
        <v>РОМАНОВ</v>
      </c>
      <c r="C37" s="26" t="str">
        <f>VLOOKUP($K37,'[7]400М'!$A$18:$M$130,4,FALSE)</f>
        <v>Егор</v>
      </c>
      <c r="D37" s="27" t="str">
        <f>VLOOKUP($K37,'[7]400М'!$A$18:$M$130,5,FALSE)</f>
        <v>07.11.98</v>
      </c>
      <c r="E37" s="27" t="str">
        <f>VLOOKUP($K37,'[7]400М'!$A$18:$M$130,6,FALSE)</f>
        <v>I</v>
      </c>
      <c r="F37" s="28" t="str">
        <f>VLOOKUP($K37,'[7]400М'!$A$18:$M$130,7,FALSE)</f>
        <v>ДЮСШ "Лидер"</v>
      </c>
      <c r="G37" s="27">
        <f>VLOOKUP($K37,'[7]400М'!$A$18:$M$130,2,FALSE)</f>
        <v>629</v>
      </c>
      <c r="H37" s="11"/>
      <c r="I37" s="42"/>
      <c r="J37" s="42"/>
      <c r="K37" s="41">
        <v>32</v>
      </c>
    </row>
    <row r="38" spans="1:11">
      <c r="A38" s="17">
        <v>3</v>
      </c>
      <c r="B38" s="26" t="str">
        <f>VLOOKUP($K38,'[7]400М'!$A$18:$M$130,3,FALSE)</f>
        <v>РУДНЫЙ</v>
      </c>
      <c r="C38" s="26" t="str">
        <f>VLOOKUP($K38,'[7]400М'!$A$18:$M$130,4,FALSE)</f>
        <v>Павел</v>
      </c>
      <c r="D38" s="27" t="str">
        <f>VLOOKUP($K38,'[7]400М'!$A$18:$M$130,5,FALSE)</f>
        <v>00.00.97</v>
      </c>
      <c r="E38" s="27" t="str">
        <f>VLOOKUP($K38,'[7]400М'!$A$18:$M$130,6,FALSE)</f>
        <v>I</v>
      </c>
      <c r="F38" s="28" t="str">
        <f>VLOOKUP($K38,'[7]400М'!$A$18:$M$130,7,FALSE)</f>
        <v>Академия л/а</v>
      </c>
      <c r="G38" s="27">
        <f>VLOOKUP($K38,'[7]400М'!$A$18:$M$130,2,FALSE)</f>
        <v>533</v>
      </c>
      <c r="H38" s="11"/>
      <c r="I38" s="42"/>
      <c r="J38" s="42"/>
      <c r="K38" s="41">
        <v>33</v>
      </c>
    </row>
    <row r="39" spans="1:11">
      <c r="A39" s="17">
        <v>4</v>
      </c>
      <c r="B39" s="26" t="str">
        <f>VLOOKUP($K39,'[7]400М'!$A$18:$M$130,3,FALSE)</f>
        <v>ОЛЕНКОВИЧУС</v>
      </c>
      <c r="C39" s="26" t="str">
        <f>VLOOKUP($K39,'[7]400М'!$A$18:$M$130,4,FALSE)</f>
        <v>Илья</v>
      </c>
      <c r="D39" s="27" t="str">
        <f>VLOOKUP($K39,'[7]400М'!$A$18:$M$130,5,FALSE)</f>
        <v>28.12.98.</v>
      </c>
      <c r="E39" s="27" t="str">
        <f>VLOOKUP($K39,'[7]400М'!$A$18:$M$130,6,FALSE)</f>
        <v>кмс</v>
      </c>
      <c r="F39" s="28" t="str">
        <f>VLOOKUP($K39,'[7]400М'!$A$18:$M$130,7,FALSE)</f>
        <v>Невская СДЮСШОР</v>
      </c>
      <c r="G39" s="27">
        <f>VLOOKUP($K39,'[7]400М'!$A$18:$M$130,2,FALSE)</f>
        <v>902</v>
      </c>
      <c r="H39" s="11"/>
      <c r="I39" s="42"/>
      <c r="J39" s="42"/>
      <c r="K39" s="41">
        <v>34</v>
      </c>
    </row>
    <row r="40" spans="1:11">
      <c r="A40" s="17">
        <v>5</v>
      </c>
      <c r="B40" s="26" t="str">
        <f>VLOOKUP($K40,'[7]400М'!$A$18:$M$130,3,FALSE)</f>
        <v>БЕЛОВ</v>
      </c>
      <c r="C40" s="26" t="str">
        <f>VLOOKUP($K40,'[7]400М'!$A$18:$M$130,4,FALSE)</f>
        <v>Дмитрий</v>
      </c>
      <c r="D40" s="27" t="str">
        <f>VLOOKUP($K40,'[7]400М'!$A$18:$M$130,5,FALSE)</f>
        <v>28.11.96</v>
      </c>
      <c r="E40" s="27" t="str">
        <f>VLOOKUP($K40,'[7]400М'!$A$18:$M$130,6,FALSE)</f>
        <v>кмс</v>
      </c>
      <c r="F40" s="28" t="str">
        <f>VLOOKUP($K40,'[7]400М'!$A$18:$M$130,7,FALSE)</f>
        <v>Академия л/а</v>
      </c>
      <c r="G40" s="27">
        <f>VLOOKUP($K40,'[7]400М'!$A$18:$M$130,2,FALSE)</f>
        <v>50</v>
      </c>
      <c r="H40" s="11"/>
      <c r="I40" s="42"/>
      <c r="J40" s="42"/>
      <c r="K40" s="41">
        <v>35</v>
      </c>
    </row>
    <row r="41" spans="1:11">
      <c r="A41" s="17">
        <v>6</v>
      </c>
      <c r="B41" s="26" t="str">
        <f>VLOOKUP($K41,'[7]400М'!$A$18:$M$130,3,FALSE)</f>
        <v>АЛЕКСЕЕВ</v>
      </c>
      <c r="C41" s="26" t="str">
        <f>VLOOKUP($K41,'[7]400М'!$A$18:$M$130,4,FALSE)</f>
        <v>Александр</v>
      </c>
      <c r="D41" s="27" t="str">
        <f>VLOOKUP($K41,'[7]400М'!$A$18:$M$130,5,FALSE)</f>
        <v>09.07.97</v>
      </c>
      <c r="E41" s="27" t="str">
        <f>VLOOKUP($K41,'[7]400М'!$A$18:$M$130,6,FALSE)</f>
        <v>I</v>
      </c>
      <c r="F41" s="28" t="str">
        <f>VLOOKUP($K41,'[7]400М'!$A$18:$M$130,7,FALSE)</f>
        <v>Академия л/а</v>
      </c>
      <c r="G41" s="27">
        <f>VLOOKUP($K41,'[7]400М'!$A$18:$M$130,2,FALSE)</f>
        <v>378</v>
      </c>
      <c r="H41" s="11"/>
      <c r="I41" s="42"/>
      <c r="J41" s="42"/>
      <c r="K41" s="41">
        <v>36</v>
      </c>
    </row>
    <row r="42" spans="1:11">
      <c r="A42" s="17"/>
      <c r="B42" s="34"/>
      <c r="C42" s="34"/>
      <c r="D42" s="33"/>
      <c r="E42" s="32"/>
      <c r="F42" s="28"/>
      <c r="G42" s="27"/>
      <c r="H42" s="11"/>
      <c r="I42" s="42"/>
      <c r="J42" s="42"/>
    </row>
    <row r="43" spans="1:11">
      <c r="A43" s="17"/>
      <c r="B43" s="39" t="s">
        <v>14</v>
      </c>
      <c r="C43" s="39"/>
      <c r="D43" s="17"/>
      <c r="E43" s="17"/>
      <c r="F43" s="28"/>
      <c r="G43" s="27"/>
      <c r="H43" s="33"/>
      <c r="I43" s="33"/>
      <c r="J43" s="36"/>
    </row>
    <row r="44" spans="1:11">
      <c r="A44" s="17">
        <v>1</v>
      </c>
      <c r="B44" s="26" t="str">
        <f>VLOOKUP($K44,'[7]400М'!$A$18:$M$130,3,FALSE)</f>
        <v>ГУЛЯЕВ</v>
      </c>
      <c r="C44" s="26" t="str">
        <f>VLOOKUP($K44,'[7]400М'!$A$18:$M$130,4,FALSE)</f>
        <v>Иван</v>
      </c>
      <c r="D44" s="27" t="str">
        <f>VLOOKUP($K44,'[7]400М'!$A$18:$M$130,5,FALSE)</f>
        <v>01.02.99</v>
      </c>
      <c r="E44" s="27" t="str">
        <f>VLOOKUP($K44,'[7]400М'!$A$18:$M$130,6,FALSE)</f>
        <v>II</v>
      </c>
      <c r="F44" s="28" t="str">
        <f>VLOOKUP($K44,'[7]400М'!$A$18:$M$130,7,FALSE)</f>
        <v>ЦФКСиЗ Московского р-на</v>
      </c>
      <c r="G44" s="27">
        <f>VLOOKUP($K44,'[7]400М'!$A$18:$M$130,2,FALSE)</f>
        <v>463</v>
      </c>
      <c r="H44" s="33"/>
      <c r="I44" s="33"/>
      <c r="J44" s="36"/>
      <c r="K44" s="41">
        <v>41</v>
      </c>
    </row>
    <row r="45" spans="1:11">
      <c r="A45" s="17">
        <v>2</v>
      </c>
      <c r="B45" s="26" t="str">
        <f>VLOOKUP($K45,'[7]400М'!$A$18:$M$130,3,FALSE)</f>
        <v>ЗАБОРОВСКИЙ</v>
      </c>
      <c r="C45" s="26" t="str">
        <f>VLOOKUP($K45,'[7]400М'!$A$18:$M$130,4,FALSE)</f>
        <v>Алексей</v>
      </c>
      <c r="D45" s="27" t="str">
        <f>VLOOKUP($K45,'[7]400М'!$A$18:$M$130,5,FALSE)</f>
        <v>23.09.95</v>
      </c>
      <c r="E45" s="27" t="str">
        <f>VLOOKUP($K45,'[7]400М'!$A$18:$M$130,6,FALSE)</f>
        <v>кмс</v>
      </c>
      <c r="F45" s="28" t="str">
        <f>VLOOKUP($K45,'[7]400М'!$A$18:$M$130,7,FALSE)</f>
        <v>СКА/ВКА</v>
      </c>
      <c r="G45" s="27">
        <f>VLOOKUP($K45,'[7]400М'!$A$18:$M$130,2,FALSE)</f>
        <v>90</v>
      </c>
      <c r="H45" s="33"/>
      <c r="I45" s="33"/>
      <c r="J45" s="36"/>
      <c r="K45" s="41">
        <v>42</v>
      </c>
    </row>
    <row r="46" spans="1:11">
      <c r="A46" s="17">
        <v>3</v>
      </c>
      <c r="B46" s="26" t="str">
        <f>VLOOKUP($K46,'[7]400М'!$A$18:$M$130,3,FALSE)</f>
        <v xml:space="preserve">СМИРНОВ </v>
      </c>
      <c r="C46" s="26" t="str">
        <f>VLOOKUP($K46,'[7]400М'!$A$18:$M$130,4,FALSE)</f>
        <v>Дмитрий</v>
      </c>
      <c r="D46" s="27" t="str">
        <f>VLOOKUP($K46,'[7]400М'!$A$18:$M$130,5,FALSE)</f>
        <v>20.08.94</v>
      </c>
      <c r="E46" s="27" t="str">
        <f>VLOOKUP($K46,'[7]400М'!$A$18:$M$130,6,FALSE)</f>
        <v>кмс</v>
      </c>
      <c r="F46" s="28" t="str">
        <f>VLOOKUP($K46,'[7]400М'!$A$18:$M$130,7,FALSE)</f>
        <v>Московская СДЮСШОР</v>
      </c>
      <c r="G46" s="27">
        <f>VLOOKUP($K46,'[7]400М'!$A$18:$M$130,2,FALSE)</f>
        <v>140</v>
      </c>
      <c r="H46" s="33"/>
      <c r="I46" s="33"/>
      <c r="J46" s="36"/>
      <c r="K46" s="41">
        <v>43</v>
      </c>
    </row>
    <row r="47" spans="1:11">
      <c r="A47" s="17">
        <v>4</v>
      </c>
      <c r="B47" s="26" t="str">
        <f>VLOOKUP($K47,'[7]400М'!$A$18:$M$130,3,FALSE)</f>
        <v>АНТИПОВ</v>
      </c>
      <c r="C47" s="26" t="str">
        <f>VLOOKUP($K47,'[7]400М'!$A$18:$M$130,4,FALSE)</f>
        <v>Георгий</v>
      </c>
      <c r="D47" s="27" t="str">
        <f>VLOOKUP($K47,'[7]400М'!$A$18:$M$130,5,FALSE)</f>
        <v>05.04.99</v>
      </c>
      <c r="E47" s="27" t="str">
        <f>VLOOKUP($K47,'[7]400М'!$A$18:$M$130,6,FALSE)</f>
        <v>I</v>
      </c>
      <c r="F47" s="28" t="str">
        <f>VLOOKUP($K47,'[7]400М'!$A$18:$M$130,7,FALSE)</f>
        <v>Академия л/а</v>
      </c>
      <c r="G47" s="27">
        <f>VLOOKUP($K47,'[7]400М'!$A$18:$M$130,2,FALSE)</f>
        <v>353</v>
      </c>
      <c r="H47" s="33"/>
      <c r="I47" s="33"/>
      <c r="J47" s="10"/>
      <c r="K47" s="41">
        <v>44</v>
      </c>
    </row>
    <row r="48" spans="1:11">
      <c r="A48" s="17">
        <v>5</v>
      </c>
      <c r="B48" s="26" t="str">
        <f>VLOOKUP($K48,'[7]400М'!$A$18:$M$130,3,FALSE)</f>
        <v>БЕНДЕР</v>
      </c>
      <c r="C48" s="26" t="str">
        <f>VLOOKUP($K48,'[7]400М'!$A$18:$M$130,4,FALSE)</f>
        <v>Глеб</v>
      </c>
      <c r="D48" s="27" t="str">
        <f>VLOOKUP($K48,'[7]400М'!$A$18:$M$130,5,FALSE)</f>
        <v>29.04.99</v>
      </c>
      <c r="E48" s="27" t="str">
        <f>VLOOKUP($K48,'[7]400М'!$A$18:$M$130,6,FALSE)</f>
        <v>I</v>
      </c>
      <c r="F48" s="28" t="str">
        <f>VLOOKUP($K48,'[7]400М'!$A$18:$M$130,7,FALSE)</f>
        <v>Московская СДЮСШОР</v>
      </c>
      <c r="G48" s="27">
        <f>VLOOKUP($K48,'[7]400М'!$A$18:$M$130,2,FALSE)</f>
        <v>181</v>
      </c>
      <c r="H48" s="33"/>
      <c r="I48" s="33"/>
      <c r="J48" s="10"/>
      <c r="K48" s="41">
        <v>45</v>
      </c>
    </row>
    <row r="49" spans="1:11">
      <c r="A49" s="17">
        <v>6</v>
      </c>
      <c r="B49" s="26" t="str">
        <f>VLOOKUP($K49,'[7]400М'!$A$18:$M$130,3,FALSE)</f>
        <v xml:space="preserve">КУКУШКИН </v>
      </c>
      <c r="C49" s="26" t="str">
        <f>VLOOKUP($K49,'[7]400М'!$A$18:$M$130,4,FALSE)</f>
        <v>Семен</v>
      </c>
      <c r="D49" s="27" t="str">
        <f>VLOOKUP($K49,'[7]400М'!$A$18:$M$130,5,FALSE)</f>
        <v>31.01.97</v>
      </c>
      <c r="E49" s="27" t="str">
        <f>VLOOKUP($K49,'[7]400М'!$A$18:$M$130,6,FALSE)</f>
        <v>кмс</v>
      </c>
      <c r="F49" s="28" t="str">
        <f>VLOOKUP($K49,'[7]400М'!$A$18:$M$130,7,FALSE)</f>
        <v>КОР-1</v>
      </c>
      <c r="G49" s="27">
        <f>VLOOKUP($K49,'[7]400М'!$A$18:$M$130,2,FALSE)</f>
        <v>247</v>
      </c>
      <c r="H49" s="33"/>
      <c r="I49" s="33"/>
      <c r="J49" s="10"/>
      <c r="K49" s="41">
        <v>46</v>
      </c>
    </row>
    <row r="50" spans="1:11">
      <c r="A50" s="35"/>
      <c r="B50" s="26"/>
      <c r="C50" s="26"/>
      <c r="D50" s="27"/>
      <c r="E50" s="27"/>
      <c r="F50" s="28"/>
      <c r="G50" s="27"/>
      <c r="H50" s="33"/>
      <c r="I50" s="33"/>
      <c r="J50" s="10"/>
      <c r="K50" s="41"/>
    </row>
    <row r="51" spans="1:11" ht="15.75" customHeight="1">
      <c r="A51" s="17"/>
      <c r="B51" s="39" t="s">
        <v>13</v>
      </c>
      <c r="C51" s="39"/>
      <c r="D51" s="17"/>
      <c r="E51" s="40"/>
      <c r="F51" s="28"/>
      <c r="G51" s="27"/>
      <c r="H51" s="33"/>
      <c r="I51" s="33"/>
      <c r="J51" s="36"/>
    </row>
    <row r="52" spans="1:11" ht="15.75" customHeight="1">
      <c r="A52" s="17">
        <v>1</v>
      </c>
      <c r="B52" s="26" t="str">
        <f>VLOOKUP($K52,'[7]400М'!$A$18:$M$130,3,FALSE)</f>
        <v>НОВИЦКИЙ</v>
      </c>
      <c r="C52" s="26" t="str">
        <f>VLOOKUP($K52,'[7]400М'!$A$18:$M$130,4,FALSE)</f>
        <v>Ярослав</v>
      </c>
      <c r="D52" s="27" t="str">
        <f>VLOOKUP($K52,'[7]400М'!$A$18:$M$130,5,FALSE)</f>
        <v>04.04.88</v>
      </c>
      <c r="E52" s="27" t="str">
        <f>VLOOKUP($K52,'[7]400М'!$A$18:$M$130,6,FALSE)</f>
        <v>мс</v>
      </c>
      <c r="F52" s="28" t="str">
        <f>VLOOKUP($K52,'[7]400М'!$A$18:$M$130,7,FALSE)</f>
        <v>ШВСМ</v>
      </c>
      <c r="G52" s="27">
        <f>VLOOKUP($K52,'[7]400М'!$A$18:$M$130,2,FALSE)</f>
        <v>7</v>
      </c>
      <c r="H52" s="33"/>
      <c r="I52" s="33"/>
      <c r="J52" s="10"/>
      <c r="K52" s="1">
        <v>51</v>
      </c>
    </row>
    <row r="53" spans="1:11" ht="15.75" customHeight="1">
      <c r="A53" s="17">
        <v>2</v>
      </c>
      <c r="B53" s="26" t="str">
        <f>VLOOKUP($K53,'[7]400М'!$A$18:$M$130,3,FALSE)</f>
        <v>ПОЧАЕВ</v>
      </c>
      <c r="C53" s="26" t="str">
        <f>VLOOKUP($K53,'[7]400М'!$A$18:$M$130,4,FALSE)</f>
        <v>Павел</v>
      </c>
      <c r="D53" s="27" t="str">
        <f>VLOOKUP($K53,'[7]400М'!$A$18:$M$130,5,FALSE)</f>
        <v>16.05.95</v>
      </c>
      <c r="E53" s="27" t="str">
        <f>VLOOKUP($K53,'[7]400М'!$A$18:$M$130,6,FALSE)</f>
        <v>I</v>
      </c>
      <c r="F53" s="28" t="str">
        <f>VLOOKUP($K53,'[7]400М'!$A$18:$M$130,7,FALSE)</f>
        <v>Академия л/а</v>
      </c>
      <c r="G53" s="27">
        <f>VLOOKUP($K53,'[7]400М'!$A$18:$M$130,2,FALSE)</f>
        <v>400</v>
      </c>
      <c r="H53" s="33"/>
      <c r="I53" s="33"/>
      <c r="J53" s="10"/>
      <c r="K53" s="1">
        <v>52</v>
      </c>
    </row>
    <row r="54" spans="1:11" ht="15.75" customHeight="1">
      <c r="A54" s="17">
        <v>3</v>
      </c>
      <c r="B54" s="26" t="str">
        <f>VLOOKUP($K54,'[7]400М'!$A$18:$M$130,3,FALSE)</f>
        <v>ШУКШИН</v>
      </c>
      <c r="C54" s="26" t="str">
        <f>VLOOKUP($K54,'[7]400М'!$A$18:$M$130,4,FALSE)</f>
        <v>Вячеслав</v>
      </c>
      <c r="D54" s="27" t="str">
        <f>VLOOKUP($K54,'[7]400М'!$A$18:$M$130,5,FALSE)</f>
        <v>29.06.96</v>
      </c>
      <c r="E54" s="27" t="str">
        <f>VLOOKUP($K54,'[7]400М'!$A$18:$M$130,6,FALSE)</f>
        <v>I</v>
      </c>
      <c r="F54" s="28" t="str">
        <f>VLOOKUP($K54,'[7]400М'!$A$18:$M$130,7,FALSE)</f>
        <v>Академия л/а</v>
      </c>
      <c r="G54" s="27">
        <f>VLOOKUP($K54,'[7]400М'!$A$18:$M$130,2,FALSE)</f>
        <v>201</v>
      </c>
      <c r="H54" s="33"/>
      <c r="I54" s="33"/>
      <c r="J54" s="36"/>
      <c r="K54" s="1">
        <v>53</v>
      </c>
    </row>
    <row r="55" spans="1:11" ht="15.75" customHeight="1">
      <c r="A55" s="17">
        <v>4</v>
      </c>
      <c r="B55" s="26" t="str">
        <f>VLOOKUP($K55,'[7]400М'!$A$18:$M$130,3,FALSE)</f>
        <v>ЛЫСЕНКО</v>
      </c>
      <c r="C55" s="26" t="str">
        <f>VLOOKUP($K55,'[7]400М'!$A$18:$M$130,4,FALSE)</f>
        <v>Евгений</v>
      </c>
      <c r="D55" s="27" t="str">
        <f>VLOOKUP($K55,'[7]400М'!$A$18:$M$130,5,FALSE)</f>
        <v>05.04.95</v>
      </c>
      <c r="E55" s="27" t="str">
        <f>VLOOKUP($K55,'[7]400М'!$A$18:$M$130,6,FALSE)</f>
        <v>I</v>
      </c>
      <c r="F55" s="28" t="str">
        <f>VLOOKUP($K55,'[7]400М'!$A$18:$M$130,7,FALSE)</f>
        <v xml:space="preserve">ВКА </v>
      </c>
      <c r="G55" s="27">
        <f>VLOOKUP($K55,'[7]400М'!$A$18:$M$130,2,FALSE)</f>
        <v>415</v>
      </c>
      <c r="H55" s="33"/>
      <c r="I55" s="33"/>
      <c r="J55" s="36"/>
      <c r="K55" s="1">
        <v>54</v>
      </c>
    </row>
    <row r="56" spans="1:11" ht="15.75" customHeight="1">
      <c r="A56" s="17">
        <v>5</v>
      </c>
      <c r="B56" s="26" t="str">
        <f>VLOOKUP($K56,'[7]400М'!$A$18:$M$130,3,FALSE)</f>
        <v>БУЛЫНЧИКОВ</v>
      </c>
      <c r="C56" s="26" t="str">
        <f>VLOOKUP($K56,'[7]400М'!$A$18:$M$130,4,FALSE)</f>
        <v>Никита</v>
      </c>
      <c r="D56" s="27" t="str">
        <f>VLOOKUP($K56,'[7]400М'!$A$18:$M$130,5,FALSE)</f>
        <v>00.00.99</v>
      </c>
      <c r="E56" s="27" t="str">
        <f>VLOOKUP($K56,'[7]400М'!$A$18:$M$130,6,FALSE)</f>
        <v>кмс</v>
      </c>
      <c r="F56" s="28" t="str">
        <f>VLOOKUP($K56,'[7]400М'!$A$18:$M$130,7,FALSE)</f>
        <v>Академия л/а</v>
      </c>
      <c r="G56" s="27">
        <f>VLOOKUP($K56,'[7]400М'!$A$18:$M$130,2,FALSE)</f>
        <v>378</v>
      </c>
      <c r="H56" s="33"/>
      <c r="I56" s="33"/>
      <c r="J56" s="36"/>
      <c r="K56" s="1">
        <v>55</v>
      </c>
    </row>
    <row r="57" spans="1:11" ht="15.75" customHeight="1">
      <c r="A57" s="17">
        <v>6</v>
      </c>
      <c r="B57" s="26" t="str">
        <f>VLOOKUP($K57,'[7]400М'!$A$18:$M$130,3,FALSE)</f>
        <v>КАРАПЕТЯН</v>
      </c>
      <c r="C57" s="26" t="str">
        <f>VLOOKUP($K57,'[7]400М'!$A$18:$M$130,4,FALSE)</f>
        <v>Артем</v>
      </c>
      <c r="D57" s="27" t="str">
        <f>VLOOKUP($K57,'[7]400М'!$A$18:$M$130,5,FALSE)</f>
        <v>09.09.99</v>
      </c>
      <c r="E57" s="27" t="str">
        <f>VLOOKUP($K57,'[7]400М'!$A$18:$M$130,6,FALSE)</f>
        <v>I</v>
      </c>
      <c r="F57" s="28" t="str">
        <f>VLOOKUP($K57,'[7]400М'!$A$18:$M$130,7,FALSE)</f>
        <v>Московская СДЮСШОР</v>
      </c>
      <c r="G57" s="27">
        <f>VLOOKUP($K57,'[7]400М'!$A$18:$M$130,2,FALSE)</f>
        <v>173</v>
      </c>
      <c r="H57" s="33"/>
      <c r="I57" s="33"/>
      <c r="J57" s="36"/>
      <c r="K57" s="1">
        <v>56</v>
      </c>
    </row>
    <row r="58" spans="1:11" ht="15.75" customHeight="1">
      <c r="A58" s="17"/>
      <c r="B58" s="39" t="s">
        <v>12</v>
      </c>
      <c r="C58" s="39"/>
      <c r="D58" s="17"/>
      <c r="E58" s="38"/>
      <c r="F58" s="28"/>
      <c r="G58" s="27"/>
      <c r="H58" s="33"/>
      <c r="I58" s="33"/>
      <c r="J58" s="36"/>
    </row>
    <row r="59" spans="1:11" ht="15.75" customHeight="1">
      <c r="A59" s="17">
        <v>1</v>
      </c>
      <c r="B59" s="26" t="str">
        <f>VLOOKUP($K59,'[7]400М'!$A$18:$M$130,3,FALSE)</f>
        <v>ШИКАРЕВ</v>
      </c>
      <c r="C59" s="26" t="str">
        <f>VLOOKUP($K59,'[7]400М'!$A$18:$M$130,4,FALSE)</f>
        <v>Андрей</v>
      </c>
      <c r="D59" s="27" t="str">
        <f>VLOOKUP($K59,'[7]400М'!$A$18:$M$130,5,FALSE)</f>
        <v>01.11.95</v>
      </c>
      <c r="E59" s="27" t="str">
        <f>VLOOKUP($K59,'[7]400М'!$A$18:$M$130,6,FALSE)</f>
        <v>I</v>
      </c>
      <c r="F59" s="28" t="str">
        <f>VLOOKUP($K59,'[7]400М'!$A$18:$M$130,7,FALSE)</f>
        <v>ВИФК</v>
      </c>
      <c r="G59" s="27">
        <f>VLOOKUP($K59,'[7]400М'!$A$18:$M$130,2,FALSE)</f>
        <v>365</v>
      </c>
      <c r="H59" s="33"/>
      <c r="I59" s="33"/>
      <c r="J59" s="36"/>
      <c r="K59" s="1">
        <v>61</v>
      </c>
    </row>
    <row r="60" spans="1:11" ht="15.75" customHeight="1">
      <c r="A60" s="17">
        <v>2</v>
      </c>
      <c r="B60" s="26" t="str">
        <f>VLOOKUP($K60,'[7]400М'!$A$18:$M$130,3,FALSE)</f>
        <v xml:space="preserve">ЛЕБЕДЕВ </v>
      </c>
      <c r="C60" s="26" t="str">
        <f>VLOOKUP($K60,'[7]400М'!$A$18:$M$130,4,FALSE)</f>
        <v>Александр</v>
      </c>
      <c r="D60" s="27" t="str">
        <f>VLOOKUP($K60,'[7]400М'!$A$18:$M$130,5,FALSE)</f>
        <v>18.03.99</v>
      </c>
      <c r="E60" s="27" t="str">
        <f>VLOOKUP($K60,'[7]400М'!$A$18:$M$130,6,FALSE)</f>
        <v>I</v>
      </c>
      <c r="F60" s="28" t="str">
        <f>VLOOKUP($K60,'[7]400М'!$A$18:$M$130,7,FALSE)</f>
        <v>Центральная СДЮСШОР</v>
      </c>
      <c r="G60" s="27">
        <f>VLOOKUP($K60,'[7]400М'!$A$18:$M$130,2,FALSE)</f>
        <v>58</v>
      </c>
      <c r="H60" s="33"/>
      <c r="I60" s="33"/>
      <c r="J60" s="36"/>
      <c r="K60" s="1">
        <v>62</v>
      </c>
    </row>
    <row r="61" spans="1:11" ht="15.75" customHeight="1">
      <c r="A61" s="17">
        <v>3</v>
      </c>
      <c r="B61" s="26" t="str">
        <f>VLOOKUP($K61,'[7]400М'!$A$18:$M$130,3,FALSE)</f>
        <v>КОМЛЕВ</v>
      </c>
      <c r="C61" s="26" t="str">
        <f>VLOOKUP($K61,'[7]400М'!$A$18:$M$130,4,FALSE)</f>
        <v>Иван</v>
      </c>
      <c r="D61" s="27" t="str">
        <f>VLOOKUP($K61,'[7]400М'!$A$18:$M$130,5,FALSE)</f>
        <v>04.06.98</v>
      </c>
      <c r="E61" s="27" t="str">
        <f>VLOOKUP($K61,'[7]400М'!$A$18:$M$130,6,FALSE)</f>
        <v>I</v>
      </c>
      <c r="F61" s="28" t="str">
        <f>VLOOKUP($K61,'[7]400М'!$A$18:$M$130,7,FALSE)</f>
        <v>Московская СДЮСШОР</v>
      </c>
      <c r="G61" s="27">
        <f>VLOOKUP($K61,'[7]400М'!$A$18:$M$130,2,FALSE)</f>
        <v>139</v>
      </c>
      <c r="H61" s="33"/>
      <c r="I61" s="33"/>
      <c r="J61" s="36"/>
      <c r="K61" s="1">
        <v>63</v>
      </c>
    </row>
    <row r="62" spans="1:11" ht="15.75" customHeight="1">
      <c r="A62" s="17">
        <v>4</v>
      </c>
      <c r="B62" s="26" t="str">
        <f>VLOOKUP($K62,'[7]400М'!$A$18:$M$130,3,FALSE)</f>
        <v>АВЕРЬЕВ</v>
      </c>
      <c r="C62" s="26" t="str">
        <f>VLOOKUP($K62,'[7]400М'!$A$18:$M$130,4,FALSE)</f>
        <v>Михаил</v>
      </c>
      <c r="D62" s="27" t="str">
        <f>VLOOKUP($K62,'[7]400М'!$A$18:$M$130,5,FALSE)</f>
        <v>19.09.98</v>
      </c>
      <c r="E62" s="27" t="str">
        <f>VLOOKUP($K62,'[7]400М'!$A$18:$M$130,6,FALSE)</f>
        <v>I</v>
      </c>
      <c r="F62" s="28" t="str">
        <f>VLOOKUP($K62,'[7]400М'!$A$18:$M$130,7,FALSE)</f>
        <v>Академия л/а</v>
      </c>
      <c r="G62" s="27">
        <f>VLOOKUP($K62,'[7]400М'!$A$18:$M$130,2,FALSE)</f>
        <v>394</v>
      </c>
      <c r="H62" s="33"/>
      <c r="I62" s="33"/>
      <c r="J62" s="36"/>
      <c r="K62" s="1">
        <v>64</v>
      </c>
    </row>
    <row r="63" spans="1:11" ht="15.75" customHeight="1">
      <c r="A63" s="17">
        <v>5</v>
      </c>
      <c r="B63" s="26" t="str">
        <f>VLOOKUP($K63,'[7]400М'!$A$18:$M$130,3,FALSE)</f>
        <v xml:space="preserve">ВАСИЛЬЕВ </v>
      </c>
      <c r="C63" s="26" t="str">
        <f>VLOOKUP($K63,'[7]400М'!$A$18:$M$130,4,FALSE)</f>
        <v>Михаил</v>
      </c>
      <c r="D63" s="27" t="str">
        <f>VLOOKUP($K63,'[7]400М'!$A$18:$M$130,5,FALSE)</f>
        <v>09.02.94</v>
      </c>
      <c r="E63" s="27" t="str">
        <f>VLOOKUP($K63,'[7]400М'!$A$18:$M$130,6,FALSE)</f>
        <v>I</v>
      </c>
      <c r="F63" s="28" t="str">
        <f>VLOOKUP($K63,'[7]400М'!$A$18:$M$130,7,FALSE)</f>
        <v xml:space="preserve">ВКА </v>
      </c>
      <c r="G63" s="27">
        <f>VLOOKUP($K63,'[7]400М'!$A$18:$M$130,2,FALSE)</f>
        <v>364</v>
      </c>
      <c r="H63" s="33"/>
      <c r="I63" s="33"/>
      <c r="J63" s="36"/>
      <c r="K63" s="1">
        <v>65</v>
      </c>
    </row>
    <row r="64" spans="1:11" ht="15.75" customHeight="1">
      <c r="A64" s="17">
        <v>6</v>
      </c>
      <c r="B64" s="26" t="str">
        <f>VLOOKUP($K64,'[7]400М'!$A$18:$M$130,3,FALSE)</f>
        <v>УХОВ</v>
      </c>
      <c r="C64" s="26" t="str">
        <f>VLOOKUP($K64,'[7]400М'!$A$18:$M$130,4,FALSE)</f>
        <v>Денис</v>
      </c>
      <c r="D64" s="27" t="str">
        <f>VLOOKUP($K64,'[7]400М'!$A$18:$M$130,5,FALSE)</f>
        <v>07.06.98</v>
      </c>
      <c r="E64" s="27" t="str">
        <f>VLOOKUP($K64,'[7]400М'!$A$18:$M$130,6,FALSE)</f>
        <v>I</v>
      </c>
      <c r="F64" s="28" t="str">
        <f>VLOOKUP($K64,'[7]400М'!$A$18:$M$130,7,FALSE)</f>
        <v>Академия л/а</v>
      </c>
      <c r="G64" s="27">
        <f>VLOOKUP($K64,'[7]400М'!$A$18:$M$130,2,FALSE)</f>
        <v>359</v>
      </c>
      <c r="H64" s="33"/>
      <c r="I64" s="33"/>
      <c r="J64" s="36"/>
      <c r="K64" s="1">
        <v>66</v>
      </c>
    </row>
    <row r="65" spans="1:11" ht="15.75" customHeight="1">
      <c r="A65" s="17"/>
      <c r="B65" s="34"/>
      <c r="C65" s="34"/>
      <c r="D65" s="33"/>
      <c r="E65" s="32"/>
      <c r="F65" s="28"/>
      <c r="G65" s="27"/>
      <c r="H65" s="33"/>
      <c r="I65" s="33"/>
      <c r="J65" s="36"/>
    </row>
    <row r="66" spans="1:11" ht="15.75" customHeight="1">
      <c r="A66" s="17"/>
      <c r="B66" s="31" t="s">
        <v>11</v>
      </c>
      <c r="C66" s="31"/>
      <c r="D66" s="29"/>
      <c r="E66" s="32"/>
      <c r="F66" s="28"/>
      <c r="G66" s="27"/>
      <c r="H66" s="33"/>
      <c r="I66" s="33"/>
      <c r="J66" s="36"/>
    </row>
    <row r="67" spans="1:11" ht="15.75" customHeight="1">
      <c r="A67" s="17">
        <v>1</v>
      </c>
      <c r="B67" s="26" t="str">
        <f>VLOOKUP($K67,'[7]400М'!$A$18:$M$130,3,FALSE)</f>
        <v>КАЛИНКИН</v>
      </c>
      <c r="C67" s="26" t="str">
        <f>VLOOKUP($K67,'[7]400М'!$A$18:$M$130,4,FALSE)</f>
        <v>Павел</v>
      </c>
      <c r="D67" s="27" t="str">
        <f>VLOOKUP($K67,'[7]400М'!$A$18:$M$130,5,FALSE)</f>
        <v>30.09.99</v>
      </c>
      <c r="E67" s="27" t="str">
        <f>VLOOKUP($K67,'[7]400М'!$A$18:$M$130,6,FALSE)</f>
        <v>II</v>
      </c>
      <c r="F67" s="28" t="str">
        <f>VLOOKUP($K67,'[7]400М'!$A$18:$M$130,7,FALSE)</f>
        <v>Академия л/а</v>
      </c>
      <c r="G67" s="27">
        <f>VLOOKUP($K67,'[7]400М'!$A$18:$M$130,2,FALSE)</f>
        <v>372</v>
      </c>
      <c r="H67" s="33"/>
      <c r="I67" s="33"/>
      <c r="J67" s="36"/>
      <c r="K67" s="1">
        <v>71</v>
      </c>
    </row>
    <row r="68" spans="1:11" ht="15.75" customHeight="1">
      <c r="A68" s="17">
        <v>2</v>
      </c>
      <c r="B68" s="26" t="str">
        <f>VLOOKUP($K68,'[7]400М'!$A$18:$M$130,3,FALSE)</f>
        <v>ШАХОВ</v>
      </c>
      <c r="C68" s="26" t="str">
        <f>VLOOKUP($K68,'[7]400М'!$A$18:$M$130,4,FALSE)</f>
        <v>Сергей</v>
      </c>
      <c r="D68" s="27" t="str">
        <f>VLOOKUP($K68,'[7]400М'!$A$18:$M$130,5,FALSE)</f>
        <v>09.02.98.</v>
      </c>
      <c r="E68" s="27" t="str">
        <f>VLOOKUP($K68,'[7]400М'!$A$18:$M$130,6,FALSE)</f>
        <v>I</v>
      </c>
      <c r="F68" s="28" t="str">
        <f>VLOOKUP($K68,'[7]400М'!$A$18:$M$130,7,FALSE)</f>
        <v>Невская СДЮСШОР</v>
      </c>
      <c r="G68" s="27">
        <f>VLOOKUP($K68,'[7]400М'!$A$18:$M$130,2,FALSE)</f>
        <v>910</v>
      </c>
      <c r="H68" s="33"/>
      <c r="I68" s="33"/>
      <c r="J68" s="36"/>
      <c r="K68" s="1">
        <v>72</v>
      </c>
    </row>
    <row r="69" spans="1:11" ht="15.75" customHeight="1">
      <c r="A69" s="17">
        <v>3</v>
      </c>
      <c r="B69" s="26" t="str">
        <f>VLOOKUP($K69,'[7]400М'!$A$18:$M$130,3,FALSE)</f>
        <v>САЛЕВ</v>
      </c>
      <c r="C69" s="26" t="str">
        <f>VLOOKUP($K69,'[7]400М'!$A$18:$M$130,4,FALSE)</f>
        <v>Александр</v>
      </c>
      <c r="D69" s="27" t="str">
        <f>VLOOKUP($K69,'[7]400М'!$A$18:$M$130,5,FALSE)</f>
        <v>11.12.99</v>
      </c>
      <c r="E69" s="27" t="str">
        <f>VLOOKUP($K69,'[7]400М'!$A$18:$M$130,6,FALSE)</f>
        <v>I</v>
      </c>
      <c r="F69" s="28" t="str">
        <f>VLOOKUP($K69,'[7]400М'!$A$18:$M$130,7,FALSE)</f>
        <v>Академия л/а</v>
      </c>
      <c r="G69" s="27">
        <f>VLOOKUP($K69,'[7]400М'!$A$18:$M$130,2,FALSE)</f>
        <v>383</v>
      </c>
      <c r="H69" s="33"/>
      <c r="I69" s="33"/>
      <c r="J69" s="36"/>
      <c r="K69" s="1">
        <v>73</v>
      </c>
    </row>
    <row r="70" spans="1:11" ht="15.75" customHeight="1">
      <c r="A70" s="17">
        <v>4</v>
      </c>
      <c r="B70" s="26" t="str">
        <f>VLOOKUP($K70,'[7]400М'!$A$18:$M$130,3,FALSE)</f>
        <v xml:space="preserve">МАЛЬЦЕВ </v>
      </c>
      <c r="C70" s="26" t="str">
        <f>VLOOKUP($K70,'[7]400М'!$A$18:$M$130,4,FALSE)</f>
        <v>Кирилл</v>
      </c>
      <c r="D70" s="27" t="str">
        <f>VLOOKUP($K70,'[7]400М'!$A$18:$M$130,5,FALSE)</f>
        <v>29.01.98</v>
      </c>
      <c r="E70" s="27" t="str">
        <f>VLOOKUP($K70,'[7]400М'!$A$18:$M$130,6,FALSE)</f>
        <v>I</v>
      </c>
      <c r="F70" s="28" t="str">
        <f>VLOOKUP($K70,'[7]400М'!$A$18:$M$130,7,FALSE)</f>
        <v>Адмиралтейская СДЮСШОР</v>
      </c>
      <c r="G70" s="27">
        <f>VLOOKUP($K70,'[7]400М'!$A$18:$M$130,2,FALSE)</f>
        <v>558</v>
      </c>
      <c r="H70" s="33"/>
      <c r="I70" s="33"/>
      <c r="J70" s="36"/>
      <c r="K70" s="1">
        <v>74</v>
      </c>
    </row>
    <row r="71" spans="1:11" ht="15.75" customHeight="1">
      <c r="A71" s="17">
        <v>5</v>
      </c>
      <c r="B71" s="26" t="str">
        <f>VLOOKUP($K71,'[7]400М'!$A$18:$M$130,3,FALSE)</f>
        <v xml:space="preserve">НИКАНДРОВ </v>
      </c>
      <c r="C71" s="26" t="str">
        <f>VLOOKUP($K71,'[7]400М'!$A$18:$M$130,4,FALSE)</f>
        <v>Кирилл</v>
      </c>
      <c r="D71" s="27" t="str">
        <f>VLOOKUP($K71,'[7]400М'!$A$18:$M$130,5,FALSE)</f>
        <v>29.12.92</v>
      </c>
      <c r="E71" s="27" t="str">
        <f>VLOOKUP($K71,'[7]400М'!$A$18:$M$130,6,FALSE)</f>
        <v>I</v>
      </c>
      <c r="F71" s="28" t="str">
        <f>VLOOKUP($K71,'[7]400М'!$A$18:$M$130,7,FALSE)</f>
        <v>Красногвардейская ДЮСШ</v>
      </c>
      <c r="G71" s="27">
        <f>VLOOKUP($K71,'[7]400М'!$A$18:$M$130,2,FALSE)</f>
        <v>831</v>
      </c>
      <c r="H71" s="33"/>
      <c r="I71" s="33"/>
      <c r="J71" s="36"/>
      <c r="K71" s="1">
        <v>75</v>
      </c>
    </row>
    <row r="72" spans="1:11" ht="15.75" customHeight="1">
      <c r="A72" s="17">
        <v>6</v>
      </c>
      <c r="B72" s="26" t="str">
        <f>VLOOKUP($K72,'[7]400М'!$A$18:$M$130,3,FALSE)</f>
        <v>ЛИТВИНОВ</v>
      </c>
      <c r="C72" s="26" t="str">
        <f>VLOOKUP($K72,'[7]400М'!$A$18:$M$130,4,FALSE)</f>
        <v>Руслан</v>
      </c>
      <c r="D72" s="27" t="str">
        <f>VLOOKUP($K72,'[7]400М'!$A$18:$M$130,5,FALSE)</f>
        <v>18.07.99</v>
      </c>
      <c r="E72" s="27" t="str">
        <f>VLOOKUP($K72,'[7]400М'!$A$18:$M$130,6,FALSE)</f>
        <v>I</v>
      </c>
      <c r="F72" s="28" t="str">
        <f>VLOOKUP($K72,'[7]400М'!$A$18:$M$130,7,FALSE)</f>
        <v>Московская СДЮСШОР</v>
      </c>
      <c r="G72" s="27">
        <f>VLOOKUP($K72,'[7]400М'!$A$18:$M$130,2,FALSE)</f>
        <v>128</v>
      </c>
      <c r="H72" s="33"/>
      <c r="I72" s="33"/>
      <c r="J72" s="36"/>
      <c r="K72" s="1">
        <v>76</v>
      </c>
    </row>
    <row r="73" spans="1:11" ht="15.75" customHeight="1">
      <c r="A73" s="17"/>
      <c r="B73" s="34"/>
      <c r="C73" s="34"/>
      <c r="D73" s="33"/>
      <c r="E73" s="32"/>
      <c r="F73" s="28"/>
      <c r="G73" s="27"/>
      <c r="H73" s="33"/>
      <c r="I73" s="33"/>
      <c r="J73" s="36"/>
    </row>
    <row r="74" spans="1:11" ht="15.75" customHeight="1">
      <c r="A74" s="17"/>
      <c r="B74" s="31" t="s">
        <v>10</v>
      </c>
      <c r="C74" s="31"/>
      <c r="D74" s="29"/>
      <c r="E74" s="32"/>
      <c r="F74" s="28"/>
      <c r="G74" s="27"/>
      <c r="H74" s="33"/>
      <c r="I74" s="33"/>
      <c r="J74" s="36"/>
    </row>
    <row r="75" spans="1:11" ht="15.75" customHeight="1">
      <c r="A75" s="17">
        <v>1</v>
      </c>
      <c r="B75" s="26" t="str">
        <f>VLOOKUP($K75,'[7]400М'!$A$18:$M$130,3,FALSE)</f>
        <v>УСТИНОВ</v>
      </c>
      <c r="C75" s="26" t="str">
        <f>VLOOKUP($K75,'[7]400М'!$A$18:$M$130,4,FALSE)</f>
        <v>Константин</v>
      </c>
      <c r="D75" s="27" t="str">
        <f>VLOOKUP($K75,'[7]400М'!$A$18:$M$130,5,FALSE)</f>
        <v>10.11.95</v>
      </c>
      <c r="E75" s="27" t="str">
        <f>VLOOKUP($K75,'[7]400М'!$A$18:$M$130,6,FALSE)</f>
        <v>II</v>
      </c>
      <c r="F75" s="28" t="str">
        <f>VLOOKUP($K75,'[7]400М'!$A$18:$M$130,7,FALSE)</f>
        <v>Академия л/а</v>
      </c>
      <c r="G75" s="27">
        <f>VLOOKUP($K75,'[7]400М'!$A$18:$M$130,2,FALSE)</f>
        <v>350</v>
      </c>
      <c r="H75" s="33"/>
      <c r="I75" s="33"/>
      <c r="J75" s="36"/>
      <c r="K75" s="1">
        <v>81</v>
      </c>
    </row>
    <row r="76" spans="1:11" ht="15.75" customHeight="1">
      <c r="A76" s="17">
        <v>2</v>
      </c>
      <c r="B76" s="26" t="str">
        <f>VLOOKUP($K76,'[7]400М'!$A$18:$M$130,3,FALSE)</f>
        <v>АРХИПОВ</v>
      </c>
      <c r="C76" s="26" t="str">
        <f>VLOOKUP($K76,'[7]400М'!$A$18:$M$130,4,FALSE)</f>
        <v>Артём</v>
      </c>
      <c r="D76" s="27" t="str">
        <f>VLOOKUP($K76,'[7]400М'!$A$18:$M$130,5,FALSE)</f>
        <v>30.07.97</v>
      </c>
      <c r="E76" s="27" t="str">
        <f>VLOOKUP($K76,'[7]400М'!$A$18:$M$130,6,FALSE)</f>
        <v>I</v>
      </c>
      <c r="F76" s="28" t="str">
        <f>VLOOKUP($K76,'[7]400М'!$A$18:$M$130,7,FALSE)</f>
        <v>Красногвардейская ДЮСШ</v>
      </c>
      <c r="G76" s="27">
        <f>VLOOKUP($K76,'[7]400М'!$A$18:$M$130,2,FALSE)</f>
        <v>898</v>
      </c>
      <c r="H76" s="33"/>
      <c r="I76" s="33"/>
      <c r="J76" s="36"/>
      <c r="K76" s="1">
        <v>82</v>
      </c>
    </row>
    <row r="77" spans="1:11" ht="15.75" customHeight="1">
      <c r="A77" s="17">
        <v>3</v>
      </c>
      <c r="B77" s="26" t="str">
        <f>VLOOKUP($K77,'[7]400М'!$A$18:$M$130,3,FALSE)</f>
        <v>АНДРЕЕВ</v>
      </c>
      <c r="C77" s="26" t="str">
        <f>VLOOKUP($K77,'[7]400М'!$A$18:$M$130,4,FALSE)</f>
        <v>Роман</v>
      </c>
      <c r="D77" s="27" t="str">
        <f>VLOOKUP($K77,'[7]400М'!$A$18:$M$130,5,FALSE)</f>
        <v>22.05.98</v>
      </c>
      <c r="E77" s="27" t="str">
        <f>VLOOKUP($K77,'[7]400М'!$A$18:$M$130,6,FALSE)</f>
        <v>II</v>
      </c>
      <c r="F77" s="28" t="str">
        <f>VLOOKUP($K77,'[7]400М'!$A$18:$M$130,7,FALSE)</f>
        <v>Московская СДЮСШОР</v>
      </c>
      <c r="G77" s="27">
        <f>VLOOKUP($K77,'[7]400М'!$A$18:$M$130,2,FALSE)</f>
        <v>195</v>
      </c>
      <c r="H77" s="33"/>
      <c r="I77" s="33"/>
      <c r="J77" s="36"/>
      <c r="K77" s="1">
        <v>83</v>
      </c>
    </row>
    <row r="78" spans="1:11" ht="15.75" customHeight="1">
      <c r="A78" s="17">
        <v>4</v>
      </c>
      <c r="B78" s="26" t="str">
        <f>VLOOKUP($K78,'[7]400М'!$A$18:$M$130,3,FALSE)</f>
        <v>ГЛУШКОВ</v>
      </c>
      <c r="C78" s="26" t="str">
        <f>VLOOKUP($K78,'[7]400М'!$A$18:$M$130,4,FALSE)</f>
        <v>Юрий</v>
      </c>
      <c r="D78" s="27" t="str">
        <f>VLOOKUP($K78,'[7]400М'!$A$18:$M$130,5,FALSE)</f>
        <v>15.06.99</v>
      </c>
      <c r="E78" s="27" t="str">
        <f>VLOOKUP($K78,'[7]400М'!$A$18:$M$130,6,FALSE)</f>
        <v>II</v>
      </c>
      <c r="F78" s="28" t="str">
        <f>VLOOKUP($K78,'[7]400М'!$A$18:$M$130,7,FALSE)</f>
        <v>Академия л/а</v>
      </c>
      <c r="G78" s="27">
        <f>VLOOKUP($K78,'[7]400М'!$A$18:$M$130,2,FALSE)</f>
        <v>369</v>
      </c>
      <c r="H78" s="33"/>
      <c r="I78" s="33"/>
      <c r="J78" s="36"/>
      <c r="K78" s="1">
        <v>84</v>
      </c>
    </row>
    <row r="79" spans="1:11" ht="15.75" customHeight="1">
      <c r="A79" s="17">
        <v>5</v>
      </c>
      <c r="B79" s="26" t="str">
        <f>VLOOKUP($K79,'[7]400М'!$A$18:$M$130,3,FALSE)</f>
        <v>НЕСТЕРОВ</v>
      </c>
      <c r="C79" s="26" t="str">
        <f>VLOOKUP($K79,'[7]400М'!$A$18:$M$130,4,FALSE)</f>
        <v>Кирилл</v>
      </c>
      <c r="D79" s="27" t="str">
        <f>VLOOKUP($K79,'[7]400М'!$A$18:$M$130,5,FALSE)</f>
        <v>03.03.98</v>
      </c>
      <c r="E79" s="27" t="str">
        <f>VLOOKUP($K79,'[7]400М'!$A$18:$M$130,6,FALSE)</f>
        <v>I</v>
      </c>
      <c r="F79" s="28" t="str">
        <f>VLOOKUP($K79,'[7]400М'!$A$18:$M$130,7,FALSE)</f>
        <v>Московская СДЮСШОР</v>
      </c>
      <c r="G79" s="27">
        <f>VLOOKUP($K79,'[7]400М'!$A$18:$M$130,2,FALSE)</f>
        <v>0</v>
      </c>
      <c r="H79" s="33"/>
      <c r="I79" s="33"/>
      <c r="J79" s="36"/>
      <c r="K79" s="1">
        <v>85</v>
      </c>
    </row>
    <row r="80" spans="1:11" ht="15.75" customHeight="1">
      <c r="A80" s="17">
        <v>6</v>
      </c>
      <c r="B80" s="26" t="str">
        <f>VLOOKUP($K80,'[7]400М'!$A$18:$M$130,3,FALSE)</f>
        <v>ШВЕЦОВ</v>
      </c>
      <c r="C80" s="26" t="str">
        <f>VLOOKUP($K80,'[7]400М'!$A$18:$M$130,4,FALSE)</f>
        <v>Евгений</v>
      </c>
      <c r="D80" s="27" t="str">
        <f>VLOOKUP($K80,'[7]400М'!$A$18:$M$130,5,FALSE)</f>
        <v>28.02.88</v>
      </c>
      <c r="E80" s="27" t="str">
        <f>VLOOKUP($K80,'[7]400М'!$A$18:$M$130,6,FALSE)</f>
        <v>мсмк</v>
      </c>
      <c r="F80" s="28" t="str">
        <f>VLOOKUP($K80,'[7]400М'!$A$18:$M$130,7,FALSE)</f>
        <v>Академия л/а</v>
      </c>
      <c r="G80" s="27">
        <f>VLOOKUP($K80,'[7]400М'!$A$18:$M$130,2,FALSE)</f>
        <v>361</v>
      </c>
      <c r="H80" s="33"/>
      <c r="I80" s="33"/>
      <c r="J80" s="36"/>
      <c r="K80" s="1">
        <v>86</v>
      </c>
    </row>
    <row r="81" spans="1:11" ht="15.75" customHeight="1">
      <c r="A81" s="17"/>
      <c r="B81" s="37"/>
      <c r="C81" s="37"/>
      <c r="D81" s="33"/>
      <c r="E81" s="17"/>
      <c r="F81" s="28"/>
      <c r="G81" s="27"/>
      <c r="H81" s="33"/>
      <c r="I81" s="33"/>
      <c r="J81" s="36"/>
    </row>
    <row r="82" spans="1:11" ht="15.75" customHeight="1">
      <c r="A82" s="17"/>
      <c r="B82" s="31" t="s">
        <v>9</v>
      </c>
      <c r="C82" s="31"/>
      <c r="D82" s="29"/>
      <c r="E82" s="36"/>
      <c r="F82" s="28"/>
      <c r="G82" s="27"/>
      <c r="H82" s="33"/>
      <c r="I82" s="33"/>
      <c r="J82" s="36"/>
    </row>
    <row r="83" spans="1:11" ht="15.75" customHeight="1">
      <c r="A83" s="35">
        <v>1</v>
      </c>
      <c r="B83" s="26" t="str">
        <f>VLOOKUP($K83,'[7]400М'!$A$18:$M$130,3,FALSE)</f>
        <v>ШЕНДАЛЕВ</v>
      </c>
      <c r="C83" s="26" t="str">
        <f>VLOOKUP($K83,'[7]400М'!$A$18:$M$130,4,FALSE)</f>
        <v>Никита</v>
      </c>
      <c r="D83" s="27" t="str">
        <f>VLOOKUP($K83,'[7]400М'!$A$18:$M$130,5,FALSE)</f>
        <v>14.02.99</v>
      </c>
      <c r="E83" s="27" t="str">
        <f>VLOOKUP($K83,'[7]400М'!$A$18:$M$130,6,FALSE)</f>
        <v>II</v>
      </c>
      <c r="F83" s="28" t="str">
        <f>VLOOKUP($K83,'[7]400М'!$A$18:$M$130,7,FALSE)</f>
        <v>Академия л/а</v>
      </c>
      <c r="G83" s="27">
        <f>VLOOKUP($K83,'[7]400М'!$A$18:$M$130,2,FALSE)</f>
        <v>387</v>
      </c>
      <c r="H83" s="33"/>
      <c r="I83" s="33"/>
      <c r="J83" s="36"/>
      <c r="K83" s="1">
        <v>91</v>
      </c>
    </row>
    <row r="84" spans="1:11" ht="15.75" customHeight="1">
      <c r="A84" s="35">
        <v>2</v>
      </c>
      <c r="B84" s="26" t="str">
        <f>VLOOKUP($K84,'[7]400М'!$A$18:$M$130,3,FALSE)</f>
        <v>КАТЮШКИН</v>
      </c>
      <c r="C84" s="26" t="str">
        <f>VLOOKUP($K84,'[7]400М'!$A$18:$M$130,4,FALSE)</f>
        <v>Роман</v>
      </c>
      <c r="D84" s="27" t="str">
        <f>VLOOKUP($K84,'[7]400М'!$A$18:$M$130,5,FALSE)</f>
        <v>18.10.99</v>
      </c>
      <c r="E84" s="27" t="str">
        <f>VLOOKUP($K84,'[7]400М'!$A$18:$M$130,6,FALSE)</f>
        <v>II</v>
      </c>
      <c r="F84" s="28" t="str">
        <f>VLOOKUP($K84,'[7]400М'!$A$18:$M$130,7,FALSE)</f>
        <v>Московская СДЮСШОР</v>
      </c>
      <c r="G84" s="27">
        <f>VLOOKUP($K84,'[7]400М'!$A$18:$M$130,2,FALSE)</f>
        <v>114</v>
      </c>
      <c r="H84" s="33"/>
      <c r="I84" s="33"/>
      <c r="J84" s="36"/>
      <c r="K84" s="1">
        <v>92</v>
      </c>
    </row>
    <row r="85" spans="1:11" ht="15.75" customHeight="1">
      <c r="A85" s="35">
        <v>3</v>
      </c>
      <c r="B85" s="26" t="str">
        <f>VLOOKUP($K85,'[7]400М'!$A$18:$M$130,3,FALSE)</f>
        <v>МИНЕЕВ</v>
      </c>
      <c r="C85" s="26" t="str">
        <f>VLOOKUP($K85,'[7]400М'!$A$18:$M$130,4,FALSE)</f>
        <v>Артем</v>
      </c>
      <c r="D85" s="27" t="str">
        <f>VLOOKUP($K85,'[7]400М'!$A$18:$M$130,5,FALSE)</f>
        <v>00.00.99</v>
      </c>
      <c r="E85" s="27" t="str">
        <f>VLOOKUP($K85,'[7]400М'!$A$18:$M$130,6,FALSE)</f>
        <v>II</v>
      </c>
      <c r="F85" s="28" t="str">
        <f>VLOOKUP($K85,'[7]400М'!$A$18:$M$130,7,FALSE)</f>
        <v>Академия л/а</v>
      </c>
      <c r="G85" s="27">
        <f>VLOOKUP($K85,'[7]400М'!$A$18:$M$130,2,FALSE)</f>
        <v>383</v>
      </c>
      <c r="H85" s="33"/>
      <c r="I85" s="33"/>
      <c r="J85" s="10"/>
      <c r="K85" s="1">
        <v>93</v>
      </c>
    </row>
    <row r="86" spans="1:11" ht="15.75" customHeight="1">
      <c r="A86" s="35">
        <v>4</v>
      </c>
      <c r="B86" s="26" t="str">
        <f>VLOOKUP($K86,'[7]400М'!$A$18:$M$130,3,FALSE)</f>
        <v>ФЕДОРУК</v>
      </c>
      <c r="C86" s="26" t="str">
        <f>VLOOKUP($K86,'[7]400М'!$A$18:$M$130,4,FALSE)</f>
        <v>Владислав</v>
      </c>
      <c r="D86" s="27" t="str">
        <f>VLOOKUP($K86,'[7]400М'!$A$18:$M$130,5,FALSE)</f>
        <v>07.10.97</v>
      </c>
      <c r="E86" s="27" t="str">
        <f>VLOOKUP($K86,'[7]400М'!$A$18:$M$130,6,FALSE)</f>
        <v>кмс</v>
      </c>
      <c r="F86" s="28" t="str">
        <f>VLOOKUP($K86,'[7]400М'!$A$18:$M$130,7,FALSE)</f>
        <v>Академия л/а</v>
      </c>
      <c r="G86" s="27">
        <f>VLOOKUP($K86,'[7]400М'!$A$18:$M$130,2,FALSE)</f>
        <v>447</v>
      </c>
      <c r="H86" s="33"/>
      <c r="I86" s="33"/>
      <c r="J86" s="10"/>
      <c r="K86" s="1">
        <v>94</v>
      </c>
    </row>
    <row r="87" spans="1:11" ht="15.75" customHeight="1">
      <c r="A87" s="35">
        <v>5</v>
      </c>
      <c r="B87" s="26" t="str">
        <f>VLOOKUP($K87,'[7]400М'!$A$18:$M$130,3,FALSE)</f>
        <v>КУНАКБАЕВ</v>
      </c>
      <c r="C87" s="26" t="str">
        <f>VLOOKUP($K87,'[7]400М'!$A$18:$M$130,4,FALSE)</f>
        <v>Роман</v>
      </c>
      <c r="D87" s="27" t="str">
        <f>VLOOKUP($K87,'[7]400М'!$A$18:$M$130,5,FALSE)</f>
        <v>13.08.99</v>
      </c>
      <c r="E87" s="27" t="str">
        <f>VLOOKUP($K87,'[7]400М'!$A$18:$M$130,6,FALSE)</f>
        <v>II</v>
      </c>
      <c r="F87" s="28" t="str">
        <f>VLOOKUP($K87,'[7]400М'!$A$18:$M$130,7,FALSE)</f>
        <v>Московская СДЮСШОР</v>
      </c>
      <c r="G87" s="27">
        <f>VLOOKUP($K87,'[7]400М'!$A$18:$M$130,2,FALSE)</f>
        <v>118</v>
      </c>
      <c r="H87" s="33"/>
      <c r="I87" s="33"/>
      <c r="J87" s="10"/>
      <c r="K87" s="1">
        <v>95</v>
      </c>
    </row>
    <row r="88" spans="1:11" ht="15.75" customHeight="1">
      <c r="A88" s="35">
        <v>6</v>
      </c>
      <c r="B88" s="26" t="str">
        <f>VLOOKUP($K88,'[7]400М'!$A$18:$M$130,3,FALSE)</f>
        <v>ДАНДЫШЕВ</v>
      </c>
      <c r="C88" s="26" t="str">
        <f>VLOOKUP($K88,'[7]400М'!$A$18:$M$130,4,FALSE)</f>
        <v>Виталий</v>
      </c>
      <c r="D88" s="27" t="str">
        <f>VLOOKUP($K88,'[7]400М'!$A$18:$M$130,5,FALSE)</f>
        <v>07.04.98</v>
      </c>
      <c r="E88" s="27" t="str">
        <f>VLOOKUP($K88,'[7]400М'!$A$18:$M$130,6,FALSE)</f>
        <v>II</v>
      </c>
      <c r="F88" s="28" t="str">
        <f>VLOOKUP($K88,'[7]400М'!$A$18:$M$130,7,FALSE)</f>
        <v>Академия л/а</v>
      </c>
      <c r="G88" s="27">
        <f>VLOOKUP($K88,'[7]400М'!$A$18:$M$130,2,FALSE)</f>
        <v>409</v>
      </c>
      <c r="H88" s="33"/>
      <c r="I88" s="33"/>
      <c r="J88" s="10"/>
      <c r="K88" s="1">
        <v>96</v>
      </c>
    </row>
    <row r="89" spans="1:11" ht="15.75" customHeight="1">
      <c r="A89" s="17"/>
      <c r="B89" s="34"/>
      <c r="C89" s="34"/>
      <c r="D89" s="33"/>
      <c r="E89" s="32"/>
      <c r="F89" s="28"/>
      <c r="G89" s="27"/>
      <c r="H89" s="11"/>
      <c r="I89" s="11"/>
      <c r="J89" s="10"/>
    </row>
    <row r="90" spans="1:11" ht="15.75" customHeight="1">
      <c r="A90" s="17"/>
      <c r="B90" s="30" t="s">
        <v>8</v>
      </c>
      <c r="C90" s="30"/>
      <c r="D90" s="29"/>
      <c r="E90" s="17"/>
      <c r="F90" s="28"/>
      <c r="G90" s="27"/>
      <c r="H90" s="11"/>
      <c r="I90" s="11"/>
      <c r="J90" s="10"/>
    </row>
    <row r="91" spans="1:11" ht="15.75" customHeight="1">
      <c r="A91" s="17">
        <v>1</v>
      </c>
      <c r="B91" s="26"/>
      <c r="C91" s="26"/>
      <c r="D91" s="27"/>
      <c r="E91" s="27"/>
      <c r="F91" s="28"/>
      <c r="G91" s="27"/>
      <c r="H91" s="11"/>
      <c r="I91" s="11"/>
      <c r="J91" s="10"/>
      <c r="K91" s="1">
        <v>101</v>
      </c>
    </row>
    <row r="92" spans="1:11" ht="15.75" customHeight="1">
      <c r="A92" s="17">
        <v>2</v>
      </c>
      <c r="B92" s="26" t="str">
        <f>VLOOKUP($K92,'[7]400М'!$A$18:$M$130,3,FALSE)</f>
        <v>НАУМОВ</v>
      </c>
      <c r="C92" s="26" t="str">
        <f>VLOOKUP($K92,'[7]400М'!$A$18:$M$130,4,FALSE)</f>
        <v>Семен</v>
      </c>
      <c r="D92" s="27" t="str">
        <f>VLOOKUP($K92,'[7]400М'!$A$18:$M$130,5,FALSE)</f>
        <v>12.08.99</v>
      </c>
      <c r="E92" s="27" t="str">
        <f>VLOOKUP($K92,'[7]400М'!$A$18:$M$130,6,FALSE)</f>
        <v>III</v>
      </c>
      <c r="F92" s="28" t="str">
        <f>VLOOKUP($K92,'[7]400М'!$A$18:$M$130,7,FALSE)</f>
        <v xml:space="preserve">В/островская ДЮСШ </v>
      </c>
      <c r="G92" s="27">
        <f>VLOOKUP($K92,'[7]400М'!$A$18:$M$130,2,FALSE)</f>
        <v>19</v>
      </c>
      <c r="H92" s="11"/>
      <c r="I92" s="11"/>
      <c r="J92" s="10"/>
      <c r="K92" s="1">
        <v>102</v>
      </c>
    </row>
    <row r="93" spans="1:11" ht="15.75" customHeight="1">
      <c r="A93" s="17">
        <v>3</v>
      </c>
      <c r="B93" s="26" t="str">
        <f>VLOOKUP($K93,'[7]400М'!$A$18:$M$130,3,FALSE)</f>
        <v>КУНЕСИН</v>
      </c>
      <c r="C93" s="26" t="str">
        <f>VLOOKUP($K93,'[7]400М'!$A$18:$M$130,4,FALSE)</f>
        <v>Сергей</v>
      </c>
      <c r="D93" s="27" t="str">
        <f>VLOOKUP($K93,'[7]400М'!$A$18:$M$130,5,FALSE)</f>
        <v>11.04.96</v>
      </c>
      <c r="E93" s="27" t="str">
        <f>VLOOKUP($K93,'[7]400М'!$A$18:$M$130,6,FALSE)</f>
        <v>II</v>
      </c>
      <c r="F93" s="28" t="str">
        <f>VLOOKUP($K93,'[7]400М'!$A$18:$M$130,7,FALSE)</f>
        <v>Академия л/а</v>
      </c>
      <c r="G93" s="27">
        <f>VLOOKUP($K93,'[7]400М'!$A$18:$M$130,2,FALSE)</f>
        <v>405</v>
      </c>
      <c r="H93" s="11"/>
      <c r="I93" s="21"/>
      <c r="J93" s="11"/>
      <c r="K93" s="1">
        <v>103</v>
      </c>
    </row>
    <row r="94" spans="1:11" ht="15.75" customHeight="1">
      <c r="A94" s="17">
        <v>4</v>
      </c>
      <c r="B94" s="26" t="str">
        <f>VLOOKUP($K94,'[7]400М'!$A$18:$M$130,3,FALSE)</f>
        <v>ШЕРГИН</v>
      </c>
      <c r="C94" s="26" t="str">
        <f>VLOOKUP($K94,'[7]400М'!$A$18:$M$130,4,FALSE)</f>
        <v>Алексей</v>
      </c>
      <c r="D94" s="27" t="str">
        <f>VLOOKUP($K94,'[7]400М'!$A$18:$M$130,5,FALSE)</f>
        <v>15.10.99</v>
      </c>
      <c r="E94" s="27" t="str">
        <f>VLOOKUP($K94,'[7]400М'!$A$18:$M$130,6,FALSE)</f>
        <v>I</v>
      </c>
      <c r="F94" s="28" t="str">
        <f>VLOOKUP($K94,'[7]400М'!$A$18:$M$130,7,FALSE)</f>
        <v>Адмиралтейская СДЮСШОР</v>
      </c>
      <c r="G94" s="27">
        <f>VLOOKUP($K94,'[7]400М'!$A$18:$M$130,2,FALSE)</f>
        <v>559</v>
      </c>
      <c r="H94" s="11"/>
      <c r="I94" s="12"/>
      <c r="J94" s="11"/>
      <c r="K94" s="1">
        <v>104</v>
      </c>
    </row>
    <row r="95" spans="1:11" ht="15.75" customHeight="1">
      <c r="A95" s="17">
        <v>5</v>
      </c>
      <c r="B95" s="26" t="str">
        <f>VLOOKUP($K95,'[7]400М'!$A$18:$M$130,3,FALSE)</f>
        <v>ТАНЫГИН</v>
      </c>
      <c r="C95" s="26" t="str">
        <f>VLOOKUP($K95,'[7]400М'!$A$18:$M$130,4,FALSE)</f>
        <v>Леонид</v>
      </c>
      <c r="D95" s="27" t="str">
        <f>VLOOKUP($K95,'[7]400М'!$A$18:$M$130,5,FALSE)</f>
        <v>21.10.98</v>
      </c>
      <c r="E95" s="27" t="str">
        <f>VLOOKUP($K95,'[7]400М'!$A$18:$M$130,6,FALSE)</f>
        <v>кмс</v>
      </c>
      <c r="F95" s="28" t="str">
        <f>VLOOKUP($K95,'[7]400М'!$A$18:$M$130,7,FALSE)</f>
        <v>Академия л/а</v>
      </c>
      <c r="G95" s="27">
        <f>VLOOKUP($K95,'[7]400М'!$A$18:$M$130,2,FALSE)</f>
        <v>369</v>
      </c>
      <c r="H95" s="11"/>
      <c r="I95" s="12"/>
      <c r="J95" s="11"/>
      <c r="K95" s="1">
        <v>105</v>
      </c>
    </row>
    <row r="96" spans="1:11" ht="15.75" customHeight="1">
      <c r="A96" s="17">
        <v>6</v>
      </c>
      <c r="B96" s="26" t="str">
        <f>VLOOKUP($K96,'[7]400М'!$A$18:$M$130,3,FALSE)</f>
        <v>ВИЗИРОВ</v>
      </c>
      <c r="C96" s="26" t="str">
        <f>VLOOKUP($K96,'[7]400М'!$A$18:$M$130,4,FALSE)</f>
        <v>Александр</v>
      </c>
      <c r="D96" s="27" t="str">
        <f>VLOOKUP($K96,'[7]400М'!$A$18:$M$130,5,FALSE)</f>
        <v>02.11.99</v>
      </c>
      <c r="E96" s="27" t="str">
        <f>VLOOKUP($K96,'[7]400М'!$A$18:$M$130,6,FALSE)</f>
        <v>II</v>
      </c>
      <c r="F96" s="28" t="str">
        <f>VLOOKUP($K96,'[7]400М'!$A$18:$M$130,7,FALSE)</f>
        <v>ДЮСШ Манеж</v>
      </c>
      <c r="G96" s="27">
        <f>VLOOKUP($K96,'[7]400М'!$A$18:$M$130,2,FALSE)</f>
        <v>698</v>
      </c>
      <c r="H96" s="11"/>
      <c r="I96" s="12"/>
      <c r="J96" s="11"/>
      <c r="K96" s="1">
        <v>106</v>
      </c>
    </row>
    <row r="97" spans="1:11">
      <c r="A97" s="17"/>
      <c r="B97" s="34"/>
      <c r="C97" s="34"/>
      <c r="D97" s="33"/>
      <c r="E97" s="32"/>
      <c r="F97" s="28"/>
      <c r="G97" s="17"/>
      <c r="H97" s="11"/>
      <c r="I97" s="11"/>
      <c r="J97" s="10"/>
    </row>
    <row r="98" spans="1:11">
      <c r="A98" s="17"/>
      <c r="B98" s="30" t="s">
        <v>7</v>
      </c>
      <c r="C98" s="30"/>
      <c r="D98" s="29"/>
      <c r="E98" s="17"/>
      <c r="F98" s="28"/>
      <c r="G98" s="27"/>
      <c r="H98" s="11"/>
      <c r="I98" s="11"/>
      <c r="J98" s="10"/>
    </row>
    <row r="99" spans="1:11">
      <c r="A99" s="17">
        <v>1</v>
      </c>
      <c r="B99" s="26"/>
      <c r="C99" s="26"/>
      <c r="D99" s="27"/>
      <c r="E99" s="27"/>
      <c r="F99" s="28"/>
      <c r="G99" s="27"/>
      <c r="H99" s="11"/>
      <c r="I99" s="11"/>
      <c r="J99" s="10"/>
      <c r="K99" s="1">
        <v>111</v>
      </c>
    </row>
    <row r="100" spans="1:11">
      <c r="A100" s="17">
        <v>2</v>
      </c>
      <c r="B100" s="26" t="str">
        <f>VLOOKUP($K100,'[7]400М'!$A$18:$M$130,3,FALSE)</f>
        <v>СТУПНИКОВ</v>
      </c>
      <c r="C100" s="26" t="str">
        <f>VLOOKUP($K100,'[7]400М'!$A$18:$M$130,4,FALSE)</f>
        <v>Антон</v>
      </c>
      <c r="D100" s="27" t="str">
        <f>VLOOKUP($K100,'[7]400М'!$A$18:$M$130,5,FALSE)</f>
        <v>00.00.99</v>
      </c>
      <c r="E100" s="27" t="str">
        <f>VLOOKUP($K100,'[7]400М'!$A$18:$M$130,6,FALSE)</f>
        <v>III</v>
      </c>
      <c r="F100" s="28" t="str">
        <f>VLOOKUP($K100,'[7]400М'!$A$18:$M$130,7,FALSE)</f>
        <v>Академия л/а</v>
      </c>
      <c r="G100" s="27">
        <f>VLOOKUP($K100,'[7]400М'!$A$18:$M$130,2,FALSE)</f>
        <v>443</v>
      </c>
      <c r="H100" s="11"/>
      <c r="I100" s="11"/>
      <c r="J100" s="10"/>
      <c r="K100" s="1">
        <v>112</v>
      </c>
    </row>
    <row r="101" spans="1:11">
      <c r="A101" s="17">
        <v>3</v>
      </c>
      <c r="B101" s="26" t="str">
        <f>VLOOKUP($K101,'[7]400М'!$A$18:$M$130,3,FALSE)</f>
        <v>РУМЯНЦЕВ</v>
      </c>
      <c r="C101" s="26" t="str">
        <f>VLOOKUP($K101,'[7]400М'!$A$18:$M$130,4,FALSE)</f>
        <v>Иван</v>
      </c>
      <c r="D101" s="27" t="str">
        <f>VLOOKUP($K101,'[7]400М'!$A$18:$M$130,5,FALSE)</f>
        <v>31.12.99</v>
      </c>
      <c r="E101" s="27" t="str">
        <f>VLOOKUP($K101,'[7]400М'!$A$18:$M$130,6,FALSE)</f>
        <v>II</v>
      </c>
      <c r="F101" s="28" t="str">
        <f>VLOOKUP($K101,'[7]400М'!$A$18:$M$130,7,FALSE)</f>
        <v>Московская СДЮСШОР</v>
      </c>
      <c r="G101" s="27">
        <f>VLOOKUP($K101,'[7]400М'!$A$18:$M$130,2,FALSE)</f>
        <v>122</v>
      </c>
      <c r="H101" s="11"/>
      <c r="I101" s="11"/>
      <c r="J101" s="10"/>
      <c r="K101" s="1">
        <v>113</v>
      </c>
    </row>
    <row r="102" spans="1:11">
      <c r="A102" s="17">
        <v>4</v>
      </c>
      <c r="B102" s="26" t="str">
        <f>VLOOKUP($K102,'[7]400М'!$A$18:$M$130,3,FALSE)</f>
        <v>ВАРФОЛОМЕЕВ</v>
      </c>
      <c r="C102" s="26" t="str">
        <f>VLOOKUP($K102,'[7]400М'!$A$18:$M$130,4,FALSE)</f>
        <v>Ярослав</v>
      </c>
      <c r="D102" s="27" t="str">
        <f>VLOOKUP($K102,'[7]400М'!$A$18:$M$130,5,FALSE)</f>
        <v>18.01.99</v>
      </c>
      <c r="E102" s="27" t="str">
        <f>VLOOKUP($K102,'[7]400М'!$A$18:$M$130,6,FALSE)</f>
        <v>II</v>
      </c>
      <c r="F102" s="28" t="str">
        <f>VLOOKUP($K102,'[7]400М'!$A$18:$M$130,7,FALSE)</f>
        <v>Академия л/а</v>
      </c>
      <c r="G102" s="27">
        <f>VLOOKUP($K102,'[7]400М'!$A$18:$M$130,2,FALSE)</f>
        <v>366</v>
      </c>
      <c r="H102" s="11"/>
      <c r="I102" s="11"/>
      <c r="J102" s="10"/>
      <c r="K102" s="1">
        <v>114</v>
      </c>
    </row>
    <row r="103" spans="1:11">
      <c r="A103" s="17">
        <v>5</v>
      </c>
      <c r="B103" s="26" t="str">
        <f>VLOOKUP($K103,'[7]400М'!$A$18:$M$130,3,FALSE)</f>
        <v>КУРЧАНОВ</v>
      </c>
      <c r="C103" s="26" t="str">
        <f>VLOOKUP($K103,'[7]400М'!$A$18:$M$130,4,FALSE)</f>
        <v>Артём</v>
      </c>
      <c r="D103" s="27" t="str">
        <f>VLOOKUP($K103,'[7]400М'!$A$18:$M$130,5,FALSE)</f>
        <v>05.05.98</v>
      </c>
      <c r="E103" s="27" t="str">
        <f>VLOOKUP($K103,'[7]400М'!$A$18:$M$130,6,FALSE)</f>
        <v>II</v>
      </c>
      <c r="F103" s="28" t="str">
        <f>VLOOKUP($K103,'[7]400М'!$A$18:$M$130,7,FALSE)</f>
        <v>ДЮСШ "Лидер"</v>
      </c>
      <c r="G103" s="27">
        <f>VLOOKUP($K103,'[7]400М'!$A$18:$M$130,2,FALSE)</f>
        <v>640</v>
      </c>
      <c r="H103" s="11"/>
      <c r="I103" s="11"/>
      <c r="J103" s="10"/>
      <c r="K103" s="1">
        <v>115</v>
      </c>
    </row>
    <row r="104" spans="1:11">
      <c r="A104" s="17">
        <v>6</v>
      </c>
      <c r="B104" s="26"/>
      <c r="C104" s="26"/>
      <c r="D104" s="27"/>
      <c r="E104" s="27"/>
      <c r="F104" s="28"/>
      <c r="G104" s="27"/>
      <c r="H104" s="11"/>
      <c r="I104" s="11"/>
      <c r="J104" s="10"/>
      <c r="K104" s="1">
        <v>116</v>
      </c>
    </row>
    <row r="105" spans="1:11">
      <c r="A105" s="17"/>
      <c r="B105" s="30"/>
      <c r="C105" s="30"/>
      <c r="D105" s="29"/>
      <c r="E105" s="31"/>
      <c r="F105" s="28"/>
      <c r="G105" s="17"/>
      <c r="H105" s="11"/>
      <c r="I105" s="11"/>
      <c r="J105" s="10"/>
    </row>
    <row r="106" spans="1:11">
      <c r="A106" s="17"/>
      <c r="B106" s="30"/>
      <c r="C106" s="30"/>
      <c r="D106" s="29"/>
      <c r="E106" s="17"/>
      <c r="F106" s="28"/>
      <c r="G106" s="27"/>
      <c r="H106" s="11"/>
      <c r="I106" s="11"/>
      <c r="J106" s="10"/>
    </row>
    <row r="107" spans="1:11">
      <c r="A107" s="17"/>
      <c r="B107" s="26"/>
      <c r="C107" s="26"/>
      <c r="D107" s="27"/>
      <c r="E107" s="27"/>
      <c r="F107" s="28"/>
      <c r="G107" s="27"/>
      <c r="H107" s="11"/>
      <c r="I107" s="11"/>
      <c r="J107" s="10"/>
    </row>
    <row r="108" spans="1:11">
      <c r="A108" s="17"/>
      <c r="B108" s="26"/>
      <c r="C108" s="26"/>
      <c r="D108" s="27"/>
      <c r="E108" s="27"/>
      <c r="F108" s="28"/>
      <c r="G108" s="27"/>
      <c r="H108" s="11"/>
      <c r="I108" s="11"/>
      <c r="J108" s="10"/>
    </row>
    <row r="109" spans="1:11">
      <c r="A109" s="17"/>
      <c r="B109" s="26"/>
      <c r="C109" s="26"/>
      <c r="D109" s="27"/>
      <c r="E109" s="27"/>
      <c r="F109" s="28"/>
      <c r="G109" s="27"/>
      <c r="H109" s="11"/>
      <c r="I109" s="11"/>
      <c r="J109" s="10"/>
    </row>
    <row r="110" spans="1:11">
      <c r="A110" s="17"/>
      <c r="B110" s="26" t="s">
        <v>6</v>
      </c>
      <c r="C110" s="25"/>
      <c r="D110" s="24"/>
      <c r="E110" s="23"/>
      <c r="F110" s="22"/>
      <c r="G110" s="13" t="s">
        <v>5</v>
      </c>
      <c r="H110" s="21"/>
      <c r="I110" s="11"/>
      <c r="J110" s="10"/>
    </row>
    <row r="111" spans="1:11">
      <c r="A111" s="17"/>
      <c r="B111" s="16" t="s">
        <v>4</v>
      </c>
      <c r="C111" s="16"/>
      <c r="D111" s="20"/>
      <c r="E111" s="19"/>
      <c r="F111" s="18"/>
      <c r="G111" s="13"/>
      <c r="H111" s="12"/>
      <c r="I111" s="11"/>
      <c r="J111" s="10"/>
    </row>
    <row r="112" spans="1:11">
      <c r="A112" s="17"/>
      <c r="B112" s="16" t="s">
        <v>3</v>
      </c>
      <c r="C112" s="16"/>
      <c r="D112" s="15"/>
      <c r="E112" s="15"/>
      <c r="F112" s="14"/>
      <c r="G112" s="13" t="s">
        <v>2</v>
      </c>
      <c r="H112" s="12"/>
      <c r="I112" s="11"/>
      <c r="J112" s="10"/>
    </row>
    <row r="113" spans="1:10">
      <c r="A113" s="17"/>
      <c r="B113" s="16" t="s">
        <v>1</v>
      </c>
      <c r="C113" s="16"/>
      <c r="D113" s="15"/>
      <c r="E113" s="15"/>
      <c r="F113" s="14"/>
      <c r="G113" s="13" t="s">
        <v>0</v>
      </c>
      <c r="H113" s="12"/>
      <c r="I113" s="11"/>
      <c r="J113" s="10"/>
    </row>
    <row r="114" spans="1:10">
      <c r="A114" s="5"/>
      <c r="B114" s="9"/>
      <c r="C114" s="9"/>
      <c r="D114" s="8"/>
      <c r="E114" s="7"/>
      <c r="F114" s="6"/>
      <c r="G114" s="5"/>
      <c r="H114" s="4"/>
      <c r="I114" s="4"/>
      <c r="J114" s="3"/>
    </row>
  </sheetData>
  <pageMargins left="0.59055118110236227" right="0" top="0.39370078740157483" bottom="0.39370078740157483" header="0" footer="0"/>
  <pageSetup paperSize="9" scale="90" orientation="portrait" r:id="rId1"/>
  <headerFooter>
    <oddHeader>&amp;R&amp;A</oddHeader>
    <oddFooter>&amp;C&amp;P</oddFooter>
  </headerFooter>
  <legacyDrawing r:id="rId2"/>
  <oleObjects>
    <oleObject progId="Word.Picture.8" shapeId="1025" r:id="rId3"/>
    <oleObject progId="Word.Document.12" shapeId="1026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L55"/>
  <sheetViews>
    <sheetView workbookViewId="0">
      <selection activeCell="I11" sqref="I11"/>
    </sheetView>
  </sheetViews>
  <sheetFormatPr defaultRowHeight="15"/>
  <cols>
    <col min="1" max="1" width="5.5703125" style="1" customWidth="1"/>
    <col min="2" max="2" width="16" style="1" customWidth="1"/>
    <col min="3" max="3" width="12.28515625" style="1" customWidth="1"/>
    <col min="4" max="4" width="8.5703125" style="2" customWidth="1"/>
    <col min="5" max="5" width="4.7109375" style="65" customWidth="1"/>
    <col min="6" max="6" width="21.7109375" style="1" customWidth="1"/>
    <col min="7" max="7" width="6.7109375" style="65" customWidth="1"/>
    <col min="8" max="8" width="6.7109375" style="1" customWidth="1"/>
    <col min="9" max="9" width="16.7109375" style="1" customWidth="1"/>
    <col min="10" max="10" width="7.28515625" style="1" customWidth="1"/>
    <col min="11" max="11" width="0" style="1" hidden="1" customWidth="1"/>
    <col min="12" max="256" width="9.140625" style="1"/>
    <col min="257" max="257" width="5.5703125" style="1" customWidth="1"/>
    <col min="258" max="258" width="27.7109375" style="1" customWidth="1"/>
    <col min="259" max="259" width="4.5703125" style="1" customWidth="1"/>
    <col min="260" max="260" width="4.7109375" style="1" customWidth="1"/>
    <col min="261" max="261" width="21.7109375" style="1" customWidth="1"/>
    <col min="262" max="263" width="6.7109375" style="1" customWidth="1"/>
    <col min="264" max="264" width="18.7109375" style="1" customWidth="1"/>
    <col min="265" max="265" width="8.7109375" style="1" customWidth="1"/>
    <col min="266" max="266" width="0" style="1" hidden="1" customWidth="1"/>
    <col min="267" max="512" width="9.140625" style="1"/>
    <col min="513" max="513" width="5.5703125" style="1" customWidth="1"/>
    <col min="514" max="514" width="27.7109375" style="1" customWidth="1"/>
    <col min="515" max="515" width="4.5703125" style="1" customWidth="1"/>
    <col min="516" max="516" width="4.7109375" style="1" customWidth="1"/>
    <col min="517" max="517" width="21.7109375" style="1" customWidth="1"/>
    <col min="518" max="519" width="6.7109375" style="1" customWidth="1"/>
    <col min="520" max="520" width="18.7109375" style="1" customWidth="1"/>
    <col min="521" max="521" width="8.7109375" style="1" customWidth="1"/>
    <col min="522" max="522" width="0" style="1" hidden="1" customWidth="1"/>
    <col min="523" max="768" width="9.140625" style="1"/>
    <col min="769" max="769" width="5.5703125" style="1" customWidth="1"/>
    <col min="770" max="770" width="27.7109375" style="1" customWidth="1"/>
    <col min="771" max="771" width="4.5703125" style="1" customWidth="1"/>
    <col min="772" max="772" width="4.7109375" style="1" customWidth="1"/>
    <col min="773" max="773" width="21.7109375" style="1" customWidth="1"/>
    <col min="774" max="775" width="6.7109375" style="1" customWidth="1"/>
    <col min="776" max="776" width="18.7109375" style="1" customWidth="1"/>
    <col min="777" max="777" width="8.7109375" style="1" customWidth="1"/>
    <col min="778" max="778" width="0" style="1" hidden="1" customWidth="1"/>
    <col min="779" max="1024" width="9.140625" style="1"/>
    <col min="1025" max="1025" width="5.5703125" style="1" customWidth="1"/>
    <col min="1026" max="1026" width="27.7109375" style="1" customWidth="1"/>
    <col min="1027" max="1027" width="4.5703125" style="1" customWidth="1"/>
    <col min="1028" max="1028" width="4.7109375" style="1" customWidth="1"/>
    <col min="1029" max="1029" width="21.7109375" style="1" customWidth="1"/>
    <col min="1030" max="1031" width="6.7109375" style="1" customWidth="1"/>
    <col min="1032" max="1032" width="18.7109375" style="1" customWidth="1"/>
    <col min="1033" max="1033" width="8.7109375" style="1" customWidth="1"/>
    <col min="1034" max="1034" width="0" style="1" hidden="1" customWidth="1"/>
    <col min="1035" max="1280" width="9.140625" style="1"/>
    <col min="1281" max="1281" width="5.5703125" style="1" customWidth="1"/>
    <col min="1282" max="1282" width="27.7109375" style="1" customWidth="1"/>
    <col min="1283" max="1283" width="4.5703125" style="1" customWidth="1"/>
    <col min="1284" max="1284" width="4.7109375" style="1" customWidth="1"/>
    <col min="1285" max="1285" width="21.7109375" style="1" customWidth="1"/>
    <col min="1286" max="1287" width="6.7109375" style="1" customWidth="1"/>
    <col min="1288" max="1288" width="18.7109375" style="1" customWidth="1"/>
    <col min="1289" max="1289" width="8.7109375" style="1" customWidth="1"/>
    <col min="1290" max="1290" width="0" style="1" hidden="1" customWidth="1"/>
    <col min="1291" max="1536" width="9.140625" style="1"/>
    <col min="1537" max="1537" width="5.5703125" style="1" customWidth="1"/>
    <col min="1538" max="1538" width="27.7109375" style="1" customWidth="1"/>
    <col min="1539" max="1539" width="4.5703125" style="1" customWidth="1"/>
    <col min="1540" max="1540" width="4.7109375" style="1" customWidth="1"/>
    <col min="1541" max="1541" width="21.7109375" style="1" customWidth="1"/>
    <col min="1542" max="1543" width="6.7109375" style="1" customWidth="1"/>
    <col min="1544" max="1544" width="18.7109375" style="1" customWidth="1"/>
    <col min="1545" max="1545" width="8.7109375" style="1" customWidth="1"/>
    <col min="1546" max="1546" width="0" style="1" hidden="1" customWidth="1"/>
    <col min="1547" max="1792" width="9.140625" style="1"/>
    <col min="1793" max="1793" width="5.5703125" style="1" customWidth="1"/>
    <col min="1794" max="1794" width="27.7109375" style="1" customWidth="1"/>
    <col min="1795" max="1795" width="4.5703125" style="1" customWidth="1"/>
    <col min="1796" max="1796" width="4.7109375" style="1" customWidth="1"/>
    <col min="1797" max="1797" width="21.7109375" style="1" customWidth="1"/>
    <col min="1798" max="1799" width="6.7109375" style="1" customWidth="1"/>
    <col min="1800" max="1800" width="18.7109375" style="1" customWidth="1"/>
    <col min="1801" max="1801" width="8.7109375" style="1" customWidth="1"/>
    <col min="1802" max="1802" width="0" style="1" hidden="1" customWidth="1"/>
    <col min="1803" max="2048" width="9.140625" style="1"/>
    <col min="2049" max="2049" width="5.5703125" style="1" customWidth="1"/>
    <col min="2050" max="2050" width="27.7109375" style="1" customWidth="1"/>
    <col min="2051" max="2051" width="4.5703125" style="1" customWidth="1"/>
    <col min="2052" max="2052" width="4.7109375" style="1" customWidth="1"/>
    <col min="2053" max="2053" width="21.7109375" style="1" customWidth="1"/>
    <col min="2054" max="2055" width="6.7109375" style="1" customWidth="1"/>
    <col min="2056" max="2056" width="18.7109375" style="1" customWidth="1"/>
    <col min="2057" max="2057" width="8.7109375" style="1" customWidth="1"/>
    <col min="2058" max="2058" width="0" style="1" hidden="1" customWidth="1"/>
    <col min="2059" max="2304" width="9.140625" style="1"/>
    <col min="2305" max="2305" width="5.5703125" style="1" customWidth="1"/>
    <col min="2306" max="2306" width="27.7109375" style="1" customWidth="1"/>
    <col min="2307" max="2307" width="4.5703125" style="1" customWidth="1"/>
    <col min="2308" max="2308" width="4.7109375" style="1" customWidth="1"/>
    <col min="2309" max="2309" width="21.7109375" style="1" customWidth="1"/>
    <col min="2310" max="2311" width="6.7109375" style="1" customWidth="1"/>
    <col min="2312" max="2312" width="18.7109375" style="1" customWidth="1"/>
    <col min="2313" max="2313" width="8.7109375" style="1" customWidth="1"/>
    <col min="2314" max="2314" width="0" style="1" hidden="1" customWidth="1"/>
    <col min="2315" max="2560" width="9.140625" style="1"/>
    <col min="2561" max="2561" width="5.5703125" style="1" customWidth="1"/>
    <col min="2562" max="2562" width="27.7109375" style="1" customWidth="1"/>
    <col min="2563" max="2563" width="4.5703125" style="1" customWidth="1"/>
    <col min="2564" max="2564" width="4.7109375" style="1" customWidth="1"/>
    <col min="2565" max="2565" width="21.7109375" style="1" customWidth="1"/>
    <col min="2566" max="2567" width="6.7109375" style="1" customWidth="1"/>
    <col min="2568" max="2568" width="18.7109375" style="1" customWidth="1"/>
    <col min="2569" max="2569" width="8.7109375" style="1" customWidth="1"/>
    <col min="2570" max="2570" width="0" style="1" hidden="1" customWidth="1"/>
    <col min="2571" max="2816" width="9.140625" style="1"/>
    <col min="2817" max="2817" width="5.5703125" style="1" customWidth="1"/>
    <col min="2818" max="2818" width="27.7109375" style="1" customWidth="1"/>
    <col min="2819" max="2819" width="4.5703125" style="1" customWidth="1"/>
    <col min="2820" max="2820" width="4.7109375" style="1" customWidth="1"/>
    <col min="2821" max="2821" width="21.7109375" style="1" customWidth="1"/>
    <col min="2822" max="2823" width="6.7109375" style="1" customWidth="1"/>
    <col min="2824" max="2824" width="18.7109375" style="1" customWidth="1"/>
    <col min="2825" max="2825" width="8.7109375" style="1" customWidth="1"/>
    <col min="2826" max="2826" width="0" style="1" hidden="1" customWidth="1"/>
    <col min="2827" max="3072" width="9.140625" style="1"/>
    <col min="3073" max="3073" width="5.5703125" style="1" customWidth="1"/>
    <col min="3074" max="3074" width="27.7109375" style="1" customWidth="1"/>
    <col min="3075" max="3075" width="4.5703125" style="1" customWidth="1"/>
    <col min="3076" max="3076" width="4.7109375" style="1" customWidth="1"/>
    <col min="3077" max="3077" width="21.7109375" style="1" customWidth="1"/>
    <col min="3078" max="3079" width="6.7109375" style="1" customWidth="1"/>
    <col min="3080" max="3080" width="18.7109375" style="1" customWidth="1"/>
    <col min="3081" max="3081" width="8.7109375" style="1" customWidth="1"/>
    <col min="3082" max="3082" width="0" style="1" hidden="1" customWidth="1"/>
    <col min="3083" max="3328" width="9.140625" style="1"/>
    <col min="3329" max="3329" width="5.5703125" style="1" customWidth="1"/>
    <col min="3330" max="3330" width="27.7109375" style="1" customWidth="1"/>
    <col min="3331" max="3331" width="4.5703125" style="1" customWidth="1"/>
    <col min="3332" max="3332" width="4.7109375" style="1" customWidth="1"/>
    <col min="3333" max="3333" width="21.7109375" style="1" customWidth="1"/>
    <col min="3334" max="3335" width="6.7109375" style="1" customWidth="1"/>
    <col min="3336" max="3336" width="18.7109375" style="1" customWidth="1"/>
    <col min="3337" max="3337" width="8.7109375" style="1" customWidth="1"/>
    <col min="3338" max="3338" width="0" style="1" hidden="1" customWidth="1"/>
    <col min="3339" max="3584" width="9.140625" style="1"/>
    <col min="3585" max="3585" width="5.5703125" style="1" customWidth="1"/>
    <col min="3586" max="3586" width="27.7109375" style="1" customWidth="1"/>
    <col min="3587" max="3587" width="4.5703125" style="1" customWidth="1"/>
    <col min="3588" max="3588" width="4.7109375" style="1" customWidth="1"/>
    <col min="3589" max="3589" width="21.7109375" style="1" customWidth="1"/>
    <col min="3590" max="3591" width="6.7109375" style="1" customWidth="1"/>
    <col min="3592" max="3592" width="18.7109375" style="1" customWidth="1"/>
    <col min="3593" max="3593" width="8.7109375" style="1" customWidth="1"/>
    <col min="3594" max="3594" width="0" style="1" hidden="1" customWidth="1"/>
    <col min="3595" max="3840" width="9.140625" style="1"/>
    <col min="3841" max="3841" width="5.5703125" style="1" customWidth="1"/>
    <col min="3842" max="3842" width="27.7109375" style="1" customWidth="1"/>
    <col min="3843" max="3843" width="4.5703125" style="1" customWidth="1"/>
    <col min="3844" max="3844" width="4.7109375" style="1" customWidth="1"/>
    <col min="3845" max="3845" width="21.7109375" style="1" customWidth="1"/>
    <col min="3846" max="3847" width="6.7109375" style="1" customWidth="1"/>
    <col min="3848" max="3848" width="18.7109375" style="1" customWidth="1"/>
    <col min="3849" max="3849" width="8.7109375" style="1" customWidth="1"/>
    <col min="3850" max="3850" width="0" style="1" hidden="1" customWidth="1"/>
    <col min="3851" max="4096" width="9.140625" style="1"/>
    <col min="4097" max="4097" width="5.5703125" style="1" customWidth="1"/>
    <col min="4098" max="4098" width="27.7109375" style="1" customWidth="1"/>
    <col min="4099" max="4099" width="4.5703125" style="1" customWidth="1"/>
    <col min="4100" max="4100" width="4.7109375" style="1" customWidth="1"/>
    <col min="4101" max="4101" width="21.7109375" style="1" customWidth="1"/>
    <col min="4102" max="4103" width="6.7109375" style="1" customWidth="1"/>
    <col min="4104" max="4104" width="18.7109375" style="1" customWidth="1"/>
    <col min="4105" max="4105" width="8.7109375" style="1" customWidth="1"/>
    <col min="4106" max="4106" width="0" style="1" hidden="1" customWidth="1"/>
    <col min="4107" max="4352" width="9.140625" style="1"/>
    <col min="4353" max="4353" width="5.5703125" style="1" customWidth="1"/>
    <col min="4354" max="4354" width="27.7109375" style="1" customWidth="1"/>
    <col min="4355" max="4355" width="4.5703125" style="1" customWidth="1"/>
    <col min="4356" max="4356" width="4.7109375" style="1" customWidth="1"/>
    <col min="4357" max="4357" width="21.7109375" style="1" customWidth="1"/>
    <col min="4358" max="4359" width="6.7109375" style="1" customWidth="1"/>
    <col min="4360" max="4360" width="18.7109375" style="1" customWidth="1"/>
    <col min="4361" max="4361" width="8.7109375" style="1" customWidth="1"/>
    <col min="4362" max="4362" width="0" style="1" hidden="1" customWidth="1"/>
    <col min="4363" max="4608" width="9.140625" style="1"/>
    <col min="4609" max="4609" width="5.5703125" style="1" customWidth="1"/>
    <col min="4610" max="4610" width="27.7109375" style="1" customWidth="1"/>
    <col min="4611" max="4611" width="4.5703125" style="1" customWidth="1"/>
    <col min="4612" max="4612" width="4.7109375" style="1" customWidth="1"/>
    <col min="4613" max="4613" width="21.7109375" style="1" customWidth="1"/>
    <col min="4614" max="4615" width="6.7109375" style="1" customWidth="1"/>
    <col min="4616" max="4616" width="18.7109375" style="1" customWidth="1"/>
    <col min="4617" max="4617" width="8.7109375" style="1" customWidth="1"/>
    <col min="4618" max="4618" width="0" style="1" hidden="1" customWidth="1"/>
    <col min="4619" max="4864" width="9.140625" style="1"/>
    <col min="4865" max="4865" width="5.5703125" style="1" customWidth="1"/>
    <col min="4866" max="4866" width="27.7109375" style="1" customWidth="1"/>
    <col min="4867" max="4867" width="4.5703125" style="1" customWidth="1"/>
    <col min="4868" max="4868" width="4.7109375" style="1" customWidth="1"/>
    <col min="4869" max="4869" width="21.7109375" style="1" customWidth="1"/>
    <col min="4870" max="4871" width="6.7109375" style="1" customWidth="1"/>
    <col min="4872" max="4872" width="18.7109375" style="1" customWidth="1"/>
    <col min="4873" max="4873" width="8.7109375" style="1" customWidth="1"/>
    <col min="4874" max="4874" width="0" style="1" hidden="1" customWidth="1"/>
    <col min="4875" max="5120" width="9.140625" style="1"/>
    <col min="5121" max="5121" width="5.5703125" style="1" customWidth="1"/>
    <col min="5122" max="5122" width="27.7109375" style="1" customWidth="1"/>
    <col min="5123" max="5123" width="4.5703125" style="1" customWidth="1"/>
    <col min="5124" max="5124" width="4.7109375" style="1" customWidth="1"/>
    <col min="5125" max="5125" width="21.7109375" style="1" customWidth="1"/>
    <col min="5126" max="5127" width="6.7109375" style="1" customWidth="1"/>
    <col min="5128" max="5128" width="18.7109375" style="1" customWidth="1"/>
    <col min="5129" max="5129" width="8.7109375" style="1" customWidth="1"/>
    <col min="5130" max="5130" width="0" style="1" hidden="1" customWidth="1"/>
    <col min="5131" max="5376" width="9.140625" style="1"/>
    <col min="5377" max="5377" width="5.5703125" style="1" customWidth="1"/>
    <col min="5378" max="5378" width="27.7109375" style="1" customWidth="1"/>
    <col min="5379" max="5379" width="4.5703125" style="1" customWidth="1"/>
    <col min="5380" max="5380" width="4.7109375" style="1" customWidth="1"/>
    <col min="5381" max="5381" width="21.7109375" style="1" customWidth="1"/>
    <col min="5382" max="5383" width="6.7109375" style="1" customWidth="1"/>
    <col min="5384" max="5384" width="18.7109375" style="1" customWidth="1"/>
    <col min="5385" max="5385" width="8.7109375" style="1" customWidth="1"/>
    <col min="5386" max="5386" width="0" style="1" hidden="1" customWidth="1"/>
    <col min="5387" max="5632" width="9.140625" style="1"/>
    <col min="5633" max="5633" width="5.5703125" style="1" customWidth="1"/>
    <col min="5634" max="5634" width="27.7109375" style="1" customWidth="1"/>
    <col min="5635" max="5635" width="4.5703125" style="1" customWidth="1"/>
    <col min="5636" max="5636" width="4.7109375" style="1" customWidth="1"/>
    <col min="5637" max="5637" width="21.7109375" style="1" customWidth="1"/>
    <col min="5638" max="5639" width="6.7109375" style="1" customWidth="1"/>
    <col min="5640" max="5640" width="18.7109375" style="1" customWidth="1"/>
    <col min="5641" max="5641" width="8.7109375" style="1" customWidth="1"/>
    <col min="5642" max="5642" width="0" style="1" hidden="1" customWidth="1"/>
    <col min="5643" max="5888" width="9.140625" style="1"/>
    <col min="5889" max="5889" width="5.5703125" style="1" customWidth="1"/>
    <col min="5890" max="5890" width="27.7109375" style="1" customWidth="1"/>
    <col min="5891" max="5891" width="4.5703125" style="1" customWidth="1"/>
    <col min="5892" max="5892" width="4.7109375" style="1" customWidth="1"/>
    <col min="5893" max="5893" width="21.7109375" style="1" customWidth="1"/>
    <col min="5894" max="5895" width="6.7109375" style="1" customWidth="1"/>
    <col min="5896" max="5896" width="18.7109375" style="1" customWidth="1"/>
    <col min="5897" max="5897" width="8.7109375" style="1" customWidth="1"/>
    <col min="5898" max="5898" width="0" style="1" hidden="1" customWidth="1"/>
    <col min="5899" max="6144" width="9.140625" style="1"/>
    <col min="6145" max="6145" width="5.5703125" style="1" customWidth="1"/>
    <col min="6146" max="6146" width="27.7109375" style="1" customWidth="1"/>
    <col min="6147" max="6147" width="4.5703125" style="1" customWidth="1"/>
    <col min="6148" max="6148" width="4.7109375" style="1" customWidth="1"/>
    <col min="6149" max="6149" width="21.7109375" style="1" customWidth="1"/>
    <col min="6150" max="6151" width="6.7109375" style="1" customWidth="1"/>
    <col min="6152" max="6152" width="18.7109375" style="1" customWidth="1"/>
    <col min="6153" max="6153" width="8.7109375" style="1" customWidth="1"/>
    <col min="6154" max="6154" width="0" style="1" hidden="1" customWidth="1"/>
    <col min="6155" max="6400" width="9.140625" style="1"/>
    <col min="6401" max="6401" width="5.5703125" style="1" customWidth="1"/>
    <col min="6402" max="6402" width="27.7109375" style="1" customWidth="1"/>
    <col min="6403" max="6403" width="4.5703125" style="1" customWidth="1"/>
    <col min="6404" max="6404" width="4.7109375" style="1" customWidth="1"/>
    <col min="6405" max="6405" width="21.7109375" style="1" customWidth="1"/>
    <col min="6406" max="6407" width="6.7109375" style="1" customWidth="1"/>
    <col min="6408" max="6408" width="18.7109375" style="1" customWidth="1"/>
    <col min="6409" max="6409" width="8.7109375" style="1" customWidth="1"/>
    <col min="6410" max="6410" width="0" style="1" hidden="1" customWidth="1"/>
    <col min="6411" max="6656" width="9.140625" style="1"/>
    <col min="6657" max="6657" width="5.5703125" style="1" customWidth="1"/>
    <col min="6658" max="6658" width="27.7109375" style="1" customWidth="1"/>
    <col min="6659" max="6659" width="4.5703125" style="1" customWidth="1"/>
    <col min="6660" max="6660" width="4.7109375" style="1" customWidth="1"/>
    <col min="6661" max="6661" width="21.7109375" style="1" customWidth="1"/>
    <col min="6662" max="6663" width="6.7109375" style="1" customWidth="1"/>
    <col min="6664" max="6664" width="18.7109375" style="1" customWidth="1"/>
    <col min="6665" max="6665" width="8.7109375" style="1" customWidth="1"/>
    <col min="6666" max="6666" width="0" style="1" hidden="1" customWidth="1"/>
    <col min="6667" max="6912" width="9.140625" style="1"/>
    <col min="6913" max="6913" width="5.5703125" style="1" customWidth="1"/>
    <col min="6914" max="6914" width="27.7109375" style="1" customWidth="1"/>
    <col min="6915" max="6915" width="4.5703125" style="1" customWidth="1"/>
    <col min="6916" max="6916" width="4.7109375" style="1" customWidth="1"/>
    <col min="6917" max="6917" width="21.7109375" style="1" customWidth="1"/>
    <col min="6918" max="6919" width="6.7109375" style="1" customWidth="1"/>
    <col min="6920" max="6920" width="18.7109375" style="1" customWidth="1"/>
    <col min="6921" max="6921" width="8.7109375" style="1" customWidth="1"/>
    <col min="6922" max="6922" width="0" style="1" hidden="1" customWidth="1"/>
    <col min="6923" max="7168" width="9.140625" style="1"/>
    <col min="7169" max="7169" width="5.5703125" style="1" customWidth="1"/>
    <col min="7170" max="7170" width="27.7109375" style="1" customWidth="1"/>
    <col min="7171" max="7171" width="4.5703125" style="1" customWidth="1"/>
    <col min="7172" max="7172" width="4.7109375" style="1" customWidth="1"/>
    <col min="7173" max="7173" width="21.7109375" style="1" customWidth="1"/>
    <col min="7174" max="7175" width="6.7109375" style="1" customWidth="1"/>
    <col min="7176" max="7176" width="18.7109375" style="1" customWidth="1"/>
    <col min="7177" max="7177" width="8.7109375" style="1" customWidth="1"/>
    <col min="7178" max="7178" width="0" style="1" hidden="1" customWidth="1"/>
    <col min="7179" max="7424" width="9.140625" style="1"/>
    <col min="7425" max="7425" width="5.5703125" style="1" customWidth="1"/>
    <col min="7426" max="7426" width="27.7109375" style="1" customWidth="1"/>
    <col min="7427" max="7427" width="4.5703125" style="1" customWidth="1"/>
    <col min="7428" max="7428" width="4.7109375" style="1" customWidth="1"/>
    <col min="7429" max="7429" width="21.7109375" style="1" customWidth="1"/>
    <col min="7430" max="7431" width="6.7109375" style="1" customWidth="1"/>
    <col min="7432" max="7432" width="18.7109375" style="1" customWidth="1"/>
    <col min="7433" max="7433" width="8.7109375" style="1" customWidth="1"/>
    <col min="7434" max="7434" width="0" style="1" hidden="1" customWidth="1"/>
    <col min="7435" max="7680" width="9.140625" style="1"/>
    <col min="7681" max="7681" width="5.5703125" style="1" customWidth="1"/>
    <col min="7682" max="7682" width="27.7109375" style="1" customWidth="1"/>
    <col min="7683" max="7683" width="4.5703125" style="1" customWidth="1"/>
    <col min="7684" max="7684" width="4.7109375" style="1" customWidth="1"/>
    <col min="7685" max="7685" width="21.7109375" style="1" customWidth="1"/>
    <col min="7686" max="7687" width="6.7109375" style="1" customWidth="1"/>
    <col min="7688" max="7688" width="18.7109375" style="1" customWidth="1"/>
    <col min="7689" max="7689" width="8.7109375" style="1" customWidth="1"/>
    <col min="7690" max="7690" width="0" style="1" hidden="1" customWidth="1"/>
    <col min="7691" max="7936" width="9.140625" style="1"/>
    <col min="7937" max="7937" width="5.5703125" style="1" customWidth="1"/>
    <col min="7938" max="7938" width="27.7109375" style="1" customWidth="1"/>
    <col min="7939" max="7939" width="4.5703125" style="1" customWidth="1"/>
    <col min="7940" max="7940" width="4.7109375" style="1" customWidth="1"/>
    <col min="7941" max="7941" width="21.7109375" style="1" customWidth="1"/>
    <col min="7942" max="7943" width="6.7109375" style="1" customWidth="1"/>
    <col min="7944" max="7944" width="18.7109375" style="1" customWidth="1"/>
    <col min="7945" max="7945" width="8.7109375" style="1" customWidth="1"/>
    <col min="7946" max="7946" width="0" style="1" hidden="1" customWidth="1"/>
    <col min="7947" max="8192" width="9.140625" style="1"/>
    <col min="8193" max="8193" width="5.5703125" style="1" customWidth="1"/>
    <col min="8194" max="8194" width="27.7109375" style="1" customWidth="1"/>
    <col min="8195" max="8195" width="4.5703125" style="1" customWidth="1"/>
    <col min="8196" max="8196" width="4.7109375" style="1" customWidth="1"/>
    <col min="8197" max="8197" width="21.7109375" style="1" customWidth="1"/>
    <col min="8198" max="8199" width="6.7109375" style="1" customWidth="1"/>
    <col min="8200" max="8200" width="18.7109375" style="1" customWidth="1"/>
    <col min="8201" max="8201" width="8.7109375" style="1" customWidth="1"/>
    <col min="8202" max="8202" width="0" style="1" hidden="1" customWidth="1"/>
    <col min="8203" max="8448" width="9.140625" style="1"/>
    <col min="8449" max="8449" width="5.5703125" style="1" customWidth="1"/>
    <col min="8450" max="8450" width="27.7109375" style="1" customWidth="1"/>
    <col min="8451" max="8451" width="4.5703125" style="1" customWidth="1"/>
    <col min="8452" max="8452" width="4.7109375" style="1" customWidth="1"/>
    <col min="8453" max="8453" width="21.7109375" style="1" customWidth="1"/>
    <col min="8454" max="8455" width="6.7109375" style="1" customWidth="1"/>
    <col min="8456" max="8456" width="18.7109375" style="1" customWidth="1"/>
    <col min="8457" max="8457" width="8.7109375" style="1" customWidth="1"/>
    <col min="8458" max="8458" width="0" style="1" hidden="1" customWidth="1"/>
    <col min="8459" max="8704" width="9.140625" style="1"/>
    <col min="8705" max="8705" width="5.5703125" style="1" customWidth="1"/>
    <col min="8706" max="8706" width="27.7109375" style="1" customWidth="1"/>
    <col min="8707" max="8707" width="4.5703125" style="1" customWidth="1"/>
    <col min="8708" max="8708" width="4.7109375" style="1" customWidth="1"/>
    <col min="8709" max="8709" width="21.7109375" style="1" customWidth="1"/>
    <col min="8710" max="8711" width="6.7109375" style="1" customWidth="1"/>
    <col min="8712" max="8712" width="18.7109375" style="1" customWidth="1"/>
    <col min="8713" max="8713" width="8.7109375" style="1" customWidth="1"/>
    <col min="8714" max="8714" width="0" style="1" hidden="1" customWidth="1"/>
    <col min="8715" max="8960" width="9.140625" style="1"/>
    <col min="8961" max="8961" width="5.5703125" style="1" customWidth="1"/>
    <col min="8962" max="8962" width="27.7109375" style="1" customWidth="1"/>
    <col min="8963" max="8963" width="4.5703125" style="1" customWidth="1"/>
    <col min="8964" max="8964" width="4.7109375" style="1" customWidth="1"/>
    <col min="8965" max="8965" width="21.7109375" style="1" customWidth="1"/>
    <col min="8966" max="8967" width="6.7109375" style="1" customWidth="1"/>
    <col min="8968" max="8968" width="18.7109375" style="1" customWidth="1"/>
    <col min="8969" max="8969" width="8.7109375" style="1" customWidth="1"/>
    <col min="8970" max="8970" width="0" style="1" hidden="1" customWidth="1"/>
    <col min="8971" max="9216" width="9.140625" style="1"/>
    <col min="9217" max="9217" width="5.5703125" style="1" customWidth="1"/>
    <col min="9218" max="9218" width="27.7109375" style="1" customWidth="1"/>
    <col min="9219" max="9219" width="4.5703125" style="1" customWidth="1"/>
    <col min="9220" max="9220" width="4.7109375" style="1" customWidth="1"/>
    <col min="9221" max="9221" width="21.7109375" style="1" customWidth="1"/>
    <col min="9222" max="9223" width="6.7109375" style="1" customWidth="1"/>
    <col min="9224" max="9224" width="18.7109375" style="1" customWidth="1"/>
    <col min="9225" max="9225" width="8.7109375" style="1" customWidth="1"/>
    <col min="9226" max="9226" width="0" style="1" hidden="1" customWidth="1"/>
    <col min="9227" max="9472" width="9.140625" style="1"/>
    <col min="9473" max="9473" width="5.5703125" style="1" customWidth="1"/>
    <col min="9474" max="9474" width="27.7109375" style="1" customWidth="1"/>
    <col min="9475" max="9475" width="4.5703125" style="1" customWidth="1"/>
    <col min="9476" max="9476" width="4.7109375" style="1" customWidth="1"/>
    <col min="9477" max="9477" width="21.7109375" style="1" customWidth="1"/>
    <col min="9478" max="9479" width="6.7109375" style="1" customWidth="1"/>
    <col min="9480" max="9480" width="18.7109375" style="1" customWidth="1"/>
    <col min="9481" max="9481" width="8.7109375" style="1" customWidth="1"/>
    <col min="9482" max="9482" width="0" style="1" hidden="1" customWidth="1"/>
    <col min="9483" max="9728" width="9.140625" style="1"/>
    <col min="9729" max="9729" width="5.5703125" style="1" customWidth="1"/>
    <col min="9730" max="9730" width="27.7109375" style="1" customWidth="1"/>
    <col min="9731" max="9731" width="4.5703125" style="1" customWidth="1"/>
    <col min="9732" max="9732" width="4.7109375" style="1" customWidth="1"/>
    <col min="9733" max="9733" width="21.7109375" style="1" customWidth="1"/>
    <col min="9734" max="9735" width="6.7109375" style="1" customWidth="1"/>
    <col min="9736" max="9736" width="18.7109375" style="1" customWidth="1"/>
    <col min="9737" max="9737" width="8.7109375" style="1" customWidth="1"/>
    <col min="9738" max="9738" width="0" style="1" hidden="1" customWidth="1"/>
    <col min="9739" max="9984" width="9.140625" style="1"/>
    <col min="9985" max="9985" width="5.5703125" style="1" customWidth="1"/>
    <col min="9986" max="9986" width="27.7109375" style="1" customWidth="1"/>
    <col min="9987" max="9987" width="4.5703125" style="1" customWidth="1"/>
    <col min="9988" max="9988" width="4.7109375" style="1" customWidth="1"/>
    <col min="9989" max="9989" width="21.7109375" style="1" customWidth="1"/>
    <col min="9990" max="9991" width="6.7109375" style="1" customWidth="1"/>
    <col min="9992" max="9992" width="18.7109375" style="1" customWidth="1"/>
    <col min="9993" max="9993" width="8.7109375" style="1" customWidth="1"/>
    <col min="9994" max="9994" width="0" style="1" hidden="1" customWidth="1"/>
    <col min="9995" max="10240" width="9.140625" style="1"/>
    <col min="10241" max="10241" width="5.5703125" style="1" customWidth="1"/>
    <col min="10242" max="10242" width="27.7109375" style="1" customWidth="1"/>
    <col min="10243" max="10243" width="4.5703125" style="1" customWidth="1"/>
    <col min="10244" max="10244" width="4.7109375" style="1" customWidth="1"/>
    <col min="10245" max="10245" width="21.7109375" style="1" customWidth="1"/>
    <col min="10246" max="10247" width="6.7109375" style="1" customWidth="1"/>
    <col min="10248" max="10248" width="18.7109375" style="1" customWidth="1"/>
    <col min="10249" max="10249" width="8.7109375" style="1" customWidth="1"/>
    <col min="10250" max="10250" width="0" style="1" hidden="1" customWidth="1"/>
    <col min="10251" max="10496" width="9.140625" style="1"/>
    <col min="10497" max="10497" width="5.5703125" style="1" customWidth="1"/>
    <col min="10498" max="10498" width="27.7109375" style="1" customWidth="1"/>
    <col min="10499" max="10499" width="4.5703125" style="1" customWidth="1"/>
    <col min="10500" max="10500" width="4.7109375" style="1" customWidth="1"/>
    <col min="10501" max="10501" width="21.7109375" style="1" customWidth="1"/>
    <col min="10502" max="10503" width="6.7109375" style="1" customWidth="1"/>
    <col min="10504" max="10504" width="18.7109375" style="1" customWidth="1"/>
    <col min="10505" max="10505" width="8.7109375" style="1" customWidth="1"/>
    <col min="10506" max="10506" width="0" style="1" hidden="1" customWidth="1"/>
    <col min="10507" max="10752" width="9.140625" style="1"/>
    <col min="10753" max="10753" width="5.5703125" style="1" customWidth="1"/>
    <col min="10754" max="10754" width="27.7109375" style="1" customWidth="1"/>
    <col min="10755" max="10755" width="4.5703125" style="1" customWidth="1"/>
    <col min="10756" max="10756" width="4.7109375" style="1" customWidth="1"/>
    <col min="10757" max="10757" width="21.7109375" style="1" customWidth="1"/>
    <col min="10758" max="10759" width="6.7109375" style="1" customWidth="1"/>
    <col min="10760" max="10760" width="18.7109375" style="1" customWidth="1"/>
    <col min="10761" max="10761" width="8.7109375" style="1" customWidth="1"/>
    <col min="10762" max="10762" width="0" style="1" hidden="1" customWidth="1"/>
    <col min="10763" max="11008" width="9.140625" style="1"/>
    <col min="11009" max="11009" width="5.5703125" style="1" customWidth="1"/>
    <col min="11010" max="11010" width="27.7109375" style="1" customWidth="1"/>
    <col min="11011" max="11011" width="4.5703125" style="1" customWidth="1"/>
    <col min="11012" max="11012" width="4.7109375" style="1" customWidth="1"/>
    <col min="11013" max="11013" width="21.7109375" style="1" customWidth="1"/>
    <col min="11014" max="11015" width="6.7109375" style="1" customWidth="1"/>
    <col min="11016" max="11016" width="18.7109375" style="1" customWidth="1"/>
    <col min="11017" max="11017" width="8.7109375" style="1" customWidth="1"/>
    <col min="11018" max="11018" width="0" style="1" hidden="1" customWidth="1"/>
    <col min="11019" max="11264" width="9.140625" style="1"/>
    <col min="11265" max="11265" width="5.5703125" style="1" customWidth="1"/>
    <col min="11266" max="11266" width="27.7109375" style="1" customWidth="1"/>
    <col min="11267" max="11267" width="4.5703125" style="1" customWidth="1"/>
    <col min="11268" max="11268" width="4.7109375" style="1" customWidth="1"/>
    <col min="11269" max="11269" width="21.7109375" style="1" customWidth="1"/>
    <col min="11270" max="11271" width="6.7109375" style="1" customWidth="1"/>
    <col min="11272" max="11272" width="18.7109375" style="1" customWidth="1"/>
    <col min="11273" max="11273" width="8.7109375" style="1" customWidth="1"/>
    <col min="11274" max="11274" width="0" style="1" hidden="1" customWidth="1"/>
    <col min="11275" max="11520" width="9.140625" style="1"/>
    <col min="11521" max="11521" width="5.5703125" style="1" customWidth="1"/>
    <col min="11522" max="11522" width="27.7109375" style="1" customWidth="1"/>
    <col min="11523" max="11523" width="4.5703125" style="1" customWidth="1"/>
    <col min="11524" max="11524" width="4.7109375" style="1" customWidth="1"/>
    <col min="11525" max="11525" width="21.7109375" style="1" customWidth="1"/>
    <col min="11526" max="11527" width="6.7109375" style="1" customWidth="1"/>
    <col min="11528" max="11528" width="18.7109375" style="1" customWidth="1"/>
    <col min="11529" max="11529" width="8.7109375" style="1" customWidth="1"/>
    <col min="11530" max="11530" width="0" style="1" hidden="1" customWidth="1"/>
    <col min="11531" max="11776" width="9.140625" style="1"/>
    <col min="11777" max="11777" width="5.5703125" style="1" customWidth="1"/>
    <col min="11778" max="11778" width="27.7109375" style="1" customWidth="1"/>
    <col min="11779" max="11779" width="4.5703125" style="1" customWidth="1"/>
    <col min="11780" max="11780" width="4.7109375" style="1" customWidth="1"/>
    <col min="11781" max="11781" width="21.7109375" style="1" customWidth="1"/>
    <col min="11782" max="11783" width="6.7109375" style="1" customWidth="1"/>
    <col min="11784" max="11784" width="18.7109375" style="1" customWidth="1"/>
    <col min="11785" max="11785" width="8.7109375" style="1" customWidth="1"/>
    <col min="11786" max="11786" width="0" style="1" hidden="1" customWidth="1"/>
    <col min="11787" max="12032" width="9.140625" style="1"/>
    <col min="12033" max="12033" width="5.5703125" style="1" customWidth="1"/>
    <col min="12034" max="12034" width="27.7109375" style="1" customWidth="1"/>
    <col min="12035" max="12035" width="4.5703125" style="1" customWidth="1"/>
    <col min="12036" max="12036" width="4.7109375" style="1" customWidth="1"/>
    <col min="12037" max="12037" width="21.7109375" style="1" customWidth="1"/>
    <col min="12038" max="12039" width="6.7109375" style="1" customWidth="1"/>
    <col min="12040" max="12040" width="18.7109375" style="1" customWidth="1"/>
    <col min="12041" max="12041" width="8.7109375" style="1" customWidth="1"/>
    <col min="12042" max="12042" width="0" style="1" hidden="1" customWidth="1"/>
    <col min="12043" max="12288" width="9.140625" style="1"/>
    <col min="12289" max="12289" width="5.5703125" style="1" customWidth="1"/>
    <col min="12290" max="12290" width="27.7109375" style="1" customWidth="1"/>
    <col min="12291" max="12291" width="4.5703125" style="1" customWidth="1"/>
    <col min="12292" max="12292" width="4.7109375" style="1" customWidth="1"/>
    <col min="12293" max="12293" width="21.7109375" style="1" customWidth="1"/>
    <col min="12294" max="12295" width="6.7109375" style="1" customWidth="1"/>
    <col min="12296" max="12296" width="18.7109375" style="1" customWidth="1"/>
    <col min="12297" max="12297" width="8.7109375" style="1" customWidth="1"/>
    <col min="12298" max="12298" width="0" style="1" hidden="1" customWidth="1"/>
    <col min="12299" max="12544" width="9.140625" style="1"/>
    <col min="12545" max="12545" width="5.5703125" style="1" customWidth="1"/>
    <col min="12546" max="12546" width="27.7109375" style="1" customWidth="1"/>
    <col min="12547" max="12547" width="4.5703125" style="1" customWidth="1"/>
    <col min="12548" max="12548" width="4.7109375" style="1" customWidth="1"/>
    <col min="12549" max="12549" width="21.7109375" style="1" customWidth="1"/>
    <col min="12550" max="12551" width="6.7109375" style="1" customWidth="1"/>
    <col min="12552" max="12552" width="18.7109375" style="1" customWidth="1"/>
    <col min="12553" max="12553" width="8.7109375" style="1" customWidth="1"/>
    <col min="12554" max="12554" width="0" style="1" hidden="1" customWidth="1"/>
    <col min="12555" max="12800" width="9.140625" style="1"/>
    <col min="12801" max="12801" width="5.5703125" style="1" customWidth="1"/>
    <col min="12802" max="12802" width="27.7109375" style="1" customWidth="1"/>
    <col min="12803" max="12803" width="4.5703125" style="1" customWidth="1"/>
    <col min="12804" max="12804" width="4.7109375" style="1" customWidth="1"/>
    <col min="12805" max="12805" width="21.7109375" style="1" customWidth="1"/>
    <col min="12806" max="12807" width="6.7109375" style="1" customWidth="1"/>
    <col min="12808" max="12808" width="18.7109375" style="1" customWidth="1"/>
    <col min="12809" max="12809" width="8.7109375" style="1" customWidth="1"/>
    <col min="12810" max="12810" width="0" style="1" hidden="1" customWidth="1"/>
    <col min="12811" max="13056" width="9.140625" style="1"/>
    <col min="13057" max="13057" width="5.5703125" style="1" customWidth="1"/>
    <col min="13058" max="13058" width="27.7109375" style="1" customWidth="1"/>
    <col min="13059" max="13059" width="4.5703125" style="1" customWidth="1"/>
    <col min="13060" max="13060" width="4.7109375" style="1" customWidth="1"/>
    <col min="13061" max="13061" width="21.7109375" style="1" customWidth="1"/>
    <col min="13062" max="13063" width="6.7109375" style="1" customWidth="1"/>
    <col min="13064" max="13064" width="18.7109375" style="1" customWidth="1"/>
    <col min="13065" max="13065" width="8.7109375" style="1" customWidth="1"/>
    <col min="13066" max="13066" width="0" style="1" hidden="1" customWidth="1"/>
    <col min="13067" max="13312" width="9.140625" style="1"/>
    <col min="13313" max="13313" width="5.5703125" style="1" customWidth="1"/>
    <col min="13314" max="13314" width="27.7109375" style="1" customWidth="1"/>
    <col min="13315" max="13315" width="4.5703125" style="1" customWidth="1"/>
    <col min="13316" max="13316" width="4.7109375" style="1" customWidth="1"/>
    <col min="13317" max="13317" width="21.7109375" style="1" customWidth="1"/>
    <col min="13318" max="13319" width="6.7109375" style="1" customWidth="1"/>
    <col min="13320" max="13320" width="18.7109375" style="1" customWidth="1"/>
    <col min="13321" max="13321" width="8.7109375" style="1" customWidth="1"/>
    <col min="13322" max="13322" width="0" style="1" hidden="1" customWidth="1"/>
    <col min="13323" max="13568" width="9.140625" style="1"/>
    <col min="13569" max="13569" width="5.5703125" style="1" customWidth="1"/>
    <col min="13570" max="13570" width="27.7109375" style="1" customWidth="1"/>
    <col min="13571" max="13571" width="4.5703125" style="1" customWidth="1"/>
    <col min="13572" max="13572" width="4.7109375" style="1" customWidth="1"/>
    <col min="13573" max="13573" width="21.7109375" style="1" customWidth="1"/>
    <col min="13574" max="13575" width="6.7109375" style="1" customWidth="1"/>
    <col min="13576" max="13576" width="18.7109375" style="1" customWidth="1"/>
    <col min="13577" max="13577" width="8.7109375" style="1" customWidth="1"/>
    <col min="13578" max="13578" width="0" style="1" hidden="1" customWidth="1"/>
    <col min="13579" max="13824" width="9.140625" style="1"/>
    <col min="13825" max="13825" width="5.5703125" style="1" customWidth="1"/>
    <col min="13826" max="13826" width="27.7109375" style="1" customWidth="1"/>
    <col min="13827" max="13827" width="4.5703125" style="1" customWidth="1"/>
    <col min="13828" max="13828" width="4.7109375" style="1" customWidth="1"/>
    <col min="13829" max="13829" width="21.7109375" style="1" customWidth="1"/>
    <col min="13830" max="13831" width="6.7109375" style="1" customWidth="1"/>
    <col min="13832" max="13832" width="18.7109375" style="1" customWidth="1"/>
    <col min="13833" max="13833" width="8.7109375" style="1" customWidth="1"/>
    <col min="13834" max="13834" width="0" style="1" hidden="1" customWidth="1"/>
    <col min="13835" max="14080" width="9.140625" style="1"/>
    <col min="14081" max="14081" width="5.5703125" style="1" customWidth="1"/>
    <col min="14082" max="14082" width="27.7109375" style="1" customWidth="1"/>
    <col min="14083" max="14083" width="4.5703125" style="1" customWidth="1"/>
    <col min="14084" max="14084" width="4.7109375" style="1" customWidth="1"/>
    <col min="14085" max="14085" width="21.7109375" style="1" customWidth="1"/>
    <col min="14086" max="14087" width="6.7109375" style="1" customWidth="1"/>
    <col min="14088" max="14088" width="18.7109375" style="1" customWidth="1"/>
    <col min="14089" max="14089" width="8.7109375" style="1" customWidth="1"/>
    <col min="14090" max="14090" width="0" style="1" hidden="1" customWidth="1"/>
    <col min="14091" max="14336" width="9.140625" style="1"/>
    <col min="14337" max="14337" width="5.5703125" style="1" customWidth="1"/>
    <col min="14338" max="14338" width="27.7109375" style="1" customWidth="1"/>
    <col min="14339" max="14339" width="4.5703125" style="1" customWidth="1"/>
    <col min="14340" max="14340" width="4.7109375" style="1" customWidth="1"/>
    <col min="14341" max="14341" width="21.7109375" style="1" customWidth="1"/>
    <col min="14342" max="14343" width="6.7109375" style="1" customWidth="1"/>
    <col min="14344" max="14344" width="18.7109375" style="1" customWidth="1"/>
    <col min="14345" max="14345" width="8.7109375" style="1" customWidth="1"/>
    <col min="14346" max="14346" width="0" style="1" hidden="1" customWidth="1"/>
    <col min="14347" max="14592" width="9.140625" style="1"/>
    <col min="14593" max="14593" width="5.5703125" style="1" customWidth="1"/>
    <col min="14594" max="14594" width="27.7109375" style="1" customWidth="1"/>
    <col min="14595" max="14595" width="4.5703125" style="1" customWidth="1"/>
    <col min="14596" max="14596" width="4.7109375" style="1" customWidth="1"/>
    <col min="14597" max="14597" width="21.7109375" style="1" customWidth="1"/>
    <col min="14598" max="14599" width="6.7109375" style="1" customWidth="1"/>
    <col min="14600" max="14600" width="18.7109375" style="1" customWidth="1"/>
    <col min="14601" max="14601" width="8.7109375" style="1" customWidth="1"/>
    <col min="14602" max="14602" width="0" style="1" hidden="1" customWidth="1"/>
    <col min="14603" max="14848" width="9.140625" style="1"/>
    <col min="14849" max="14849" width="5.5703125" style="1" customWidth="1"/>
    <col min="14850" max="14850" width="27.7109375" style="1" customWidth="1"/>
    <col min="14851" max="14851" width="4.5703125" style="1" customWidth="1"/>
    <col min="14852" max="14852" width="4.7109375" style="1" customWidth="1"/>
    <col min="14853" max="14853" width="21.7109375" style="1" customWidth="1"/>
    <col min="14854" max="14855" width="6.7109375" style="1" customWidth="1"/>
    <col min="14856" max="14856" width="18.7109375" style="1" customWidth="1"/>
    <col min="14857" max="14857" width="8.7109375" style="1" customWidth="1"/>
    <col min="14858" max="14858" width="0" style="1" hidden="1" customWidth="1"/>
    <col min="14859" max="15104" width="9.140625" style="1"/>
    <col min="15105" max="15105" width="5.5703125" style="1" customWidth="1"/>
    <col min="15106" max="15106" width="27.7109375" style="1" customWidth="1"/>
    <col min="15107" max="15107" width="4.5703125" style="1" customWidth="1"/>
    <col min="15108" max="15108" width="4.7109375" style="1" customWidth="1"/>
    <col min="15109" max="15109" width="21.7109375" style="1" customWidth="1"/>
    <col min="15110" max="15111" width="6.7109375" style="1" customWidth="1"/>
    <col min="15112" max="15112" width="18.7109375" style="1" customWidth="1"/>
    <col min="15113" max="15113" width="8.7109375" style="1" customWidth="1"/>
    <col min="15114" max="15114" width="0" style="1" hidden="1" customWidth="1"/>
    <col min="15115" max="15360" width="9.140625" style="1"/>
    <col min="15361" max="15361" width="5.5703125" style="1" customWidth="1"/>
    <col min="15362" max="15362" width="27.7109375" style="1" customWidth="1"/>
    <col min="15363" max="15363" width="4.5703125" style="1" customWidth="1"/>
    <col min="15364" max="15364" width="4.7109375" style="1" customWidth="1"/>
    <col min="15365" max="15365" width="21.7109375" style="1" customWidth="1"/>
    <col min="15366" max="15367" width="6.7109375" style="1" customWidth="1"/>
    <col min="15368" max="15368" width="18.7109375" style="1" customWidth="1"/>
    <col min="15369" max="15369" width="8.7109375" style="1" customWidth="1"/>
    <col min="15370" max="15370" width="0" style="1" hidden="1" customWidth="1"/>
    <col min="15371" max="15616" width="9.140625" style="1"/>
    <col min="15617" max="15617" width="5.5703125" style="1" customWidth="1"/>
    <col min="15618" max="15618" width="27.7109375" style="1" customWidth="1"/>
    <col min="15619" max="15619" width="4.5703125" style="1" customWidth="1"/>
    <col min="15620" max="15620" width="4.7109375" style="1" customWidth="1"/>
    <col min="15621" max="15621" width="21.7109375" style="1" customWidth="1"/>
    <col min="15622" max="15623" width="6.7109375" style="1" customWidth="1"/>
    <col min="15624" max="15624" width="18.7109375" style="1" customWidth="1"/>
    <col min="15625" max="15625" width="8.7109375" style="1" customWidth="1"/>
    <col min="15626" max="15626" width="0" style="1" hidden="1" customWidth="1"/>
    <col min="15627" max="15872" width="9.140625" style="1"/>
    <col min="15873" max="15873" width="5.5703125" style="1" customWidth="1"/>
    <col min="15874" max="15874" width="27.7109375" style="1" customWidth="1"/>
    <col min="15875" max="15875" width="4.5703125" style="1" customWidth="1"/>
    <col min="15876" max="15876" width="4.7109375" style="1" customWidth="1"/>
    <col min="15877" max="15877" width="21.7109375" style="1" customWidth="1"/>
    <col min="15878" max="15879" width="6.7109375" style="1" customWidth="1"/>
    <col min="15880" max="15880" width="18.7109375" style="1" customWidth="1"/>
    <col min="15881" max="15881" width="8.7109375" style="1" customWidth="1"/>
    <col min="15882" max="15882" width="0" style="1" hidden="1" customWidth="1"/>
    <col min="15883" max="16128" width="9.140625" style="1"/>
    <col min="16129" max="16129" width="5.5703125" style="1" customWidth="1"/>
    <col min="16130" max="16130" width="27.7109375" style="1" customWidth="1"/>
    <col min="16131" max="16131" width="4.5703125" style="1" customWidth="1"/>
    <col min="16132" max="16132" width="4.7109375" style="1" customWidth="1"/>
    <col min="16133" max="16133" width="21.7109375" style="1" customWidth="1"/>
    <col min="16134" max="16135" width="6.7109375" style="1" customWidth="1"/>
    <col min="16136" max="16136" width="18.7109375" style="1" customWidth="1"/>
    <col min="16137" max="16137" width="8.7109375" style="1" customWidth="1"/>
    <col min="16138" max="16138" width="0" style="1" hidden="1" customWidth="1"/>
    <col min="16139" max="16384" width="9.140625" style="1"/>
  </cols>
  <sheetData>
    <row r="1" spans="1:10" ht="15.75">
      <c r="A1" s="69"/>
      <c r="F1" s="60" t="s">
        <v>38</v>
      </c>
    </row>
    <row r="2" spans="1:10" ht="15.75">
      <c r="A2"/>
      <c r="F2" s="60" t="s">
        <v>37</v>
      </c>
    </row>
    <row r="3" spans="1:10" ht="15.75">
      <c r="F3" s="68" t="s">
        <v>36</v>
      </c>
    </row>
    <row r="4" spans="1:10" ht="15.95" customHeight="1">
      <c r="F4" s="60"/>
    </row>
    <row r="5" spans="1:10" ht="18.75">
      <c r="F5" s="63" t="s">
        <v>35</v>
      </c>
    </row>
    <row r="6" spans="1:10" ht="18.75">
      <c r="F6" s="63" t="s">
        <v>34</v>
      </c>
    </row>
    <row r="7" spans="1:10" ht="15.95" customHeight="1">
      <c r="F7" s="65"/>
      <c r="J7" s="66"/>
    </row>
    <row r="8" spans="1:10" ht="18.75">
      <c r="A8" s="89"/>
      <c r="F8" s="67" t="s">
        <v>41</v>
      </c>
      <c r="J8" s="66"/>
    </row>
    <row r="9" spans="1:10">
      <c r="A9" s="55"/>
      <c r="B9" s="55"/>
      <c r="C9" s="55"/>
      <c r="D9" s="65"/>
      <c r="F9" s="57" t="s">
        <v>40</v>
      </c>
      <c r="H9" s="55"/>
      <c r="I9" s="55"/>
      <c r="J9" s="55"/>
    </row>
    <row r="10" spans="1:10" ht="18.75">
      <c r="A10" s="89"/>
      <c r="B10" s="63"/>
      <c r="C10" s="63"/>
      <c r="D10" s="53"/>
      <c r="E10" s="60"/>
      <c r="F10" s="64" t="s">
        <v>31</v>
      </c>
      <c r="G10" s="60"/>
      <c r="H10" s="62"/>
      <c r="I10" s="52"/>
      <c r="J10" s="51"/>
    </row>
    <row r="11" spans="1:10" ht="18.75">
      <c r="A11" s="89" t="s">
        <v>39</v>
      </c>
      <c r="B11" s="63"/>
      <c r="C11" s="63"/>
      <c r="D11" s="53"/>
      <c r="E11" s="60"/>
      <c r="F11" s="64"/>
      <c r="G11" s="60"/>
      <c r="H11" s="62"/>
      <c r="I11" s="52"/>
      <c r="J11" s="51"/>
    </row>
    <row r="12" spans="1:10" ht="14.25" customHeight="1">
      <c r="B12" s="63"/>
      <c r="C12" s="63"/>
      <c r="D12" s="53"/>
      <c r="E12" s="60"/>
      <c r="F12" s="63"/>
      <c r="G12" s="60"/>
      <c r="H12" s="62"/>
      <c r="I12" s="52"/>
      <c r="J12" s="51"/>
    </row>
    <row r="13" spans="1:10" ht="14.25" customHeight="1">
      <c r="B13" s="63"/>
      <c r="C13" s="63"/>
      <c r="D13" s="53"/>
      <c r="E13" s="60"/>
      <c r="F13" s="63"/>
      <c r="G13" s="60"/>
      <c r="H13" s="62"/>
      <c r="I13" s="52"/>
      <c r="J13" s="51"/>
    </row>
    <row r="14" spans="1:10" s="55" customFormat="1" ht="18" customHeight="1">
      <c r="A14" s="61"/>
      <c r="B14" s="61"/>
      <c r="C14" s="61"/>
      <c r="D14" s="60"/>
      <c r="E14" s="60"/>
      <c r="F14" s="94"/>
      <c r="G14" s="60"/>
      <c r="H14" s="59"/>
      <c r="I14" s="58"/>
      <c r="J14" s="93" t="s">
        <v>30</v>
      </c>
    </row>
    <row r="15" spans="1:10" ht="18" customHeight="1">
      <c r="A15" s="56"/>
      <c r="B15" s="56"/>
      <c r="C15" s="56"/>
      <c r="D15" s="57"/>
      <c r="E15" s="92"/>
      <c r="F15" s="56"/>
      <c r="I15" s="52" t="s">
        <v>29</v>
      </c>
      <c r="J15" s="91">
        <v>0.73958333333333337</v>
      </c>
    </row>
    <row r="16" spans="1:10" s="55" customFormat="1" ht="18" customHeight="1">
      <c r="A16" s="90" t="s">
        <v>28</v>
      </c>
      <c r="B16" s="54"/>
      <c r="C16" s="54"/>
      <c r="D16" s="53"/>
      <c r="E16" s="65"/>
      <c r="F16" s="89"/>
      <c r="G16" s="65"/>
      <c r="H16" s="1"/>
      <c r="I16" s="52" t="s">
        <v>27</v>
      </c>
      <c r="J16" s="60"/>
    </row>
    <row r="17" spans="1:12" ht="9.9499999999999993" customHeight="1" thickBot="1"/>
    <row r="18" spans="1:12" ht="15.75" thickBot="1">
      <c r="A18" s="48"/>
      <c r="B18" s="50" t="s">
        <v>26</v>
      </c>
      <c r="C18" s="88" t="s">
        <v>25</v>
      </c>
      <c r="D18" s="48" t="s">
        <v>24</v>
      </c>
      <c r="E18" s="48" t="s">
        <v>23</v>
      </c>
      <c r="F18" s="48" t="s">
        <v>22</v>
      </c>
      <c r="G18" s="48" t="s">
        <v>21</v>
      </c>
      <c r="H18" s="48" t="s">
        <v>20</v>
      </c>
      <c r="I18" s="48" t="s">
        <v>19</v>
      </c>
      <c r="J18" s="48" t="s">
        <v>18</v>
      </c>
    </row>
    <row r="19" spans="1:12">
      <c r="A19" s="45"/>
      <c r="B19" s="47" t="s">
        <v>17</v>
      </c>
      <c r="C19" s="47"/>
      <c r="D19" s="46"/>
      <c r="E19" s="47"/>
      <c r="F19" s="45"/>
      <c r="G19" s="47"/>
      <c r="H19" s="45"/>
      <c r="I19" s="45"/>
      <c r="J19" s="45"/>
    </row>
    <row r="20" spans="1:12">
      <c r="A20" s="76">
        <v>2</v>
      </c>
      <c r="B20" s="72"/>
      <c r="C20" s="72"/>
      <c r="D20" s="70"/>
      <c r="E20" s="70"/>
      <c r="F20" s="71"/>
      <c r="G20" s="70"/>
      <c r="H20" s="79"/>
      <c r="I20" s="79"/>
      <c r="J20" s="78"/>
      <c r="K20" s="77">
        <v>12</v>
      </c>
      <c r="L20" s="77"/>
    </row>
    <row r="21" spans="1:12">
      <c r="A21" s="76">
        <v>3</v>
      </c>
      <c r="B21" s="72" t="str">
        <f>VLOOKUP(K21,'[7]110сбМ'!$A$18:$M$150,4,FALSE)</f>
        <v xml:space="preserve">СОКОЛОВ </v>
      </c>
      <c r="C21" s="72" t="str">
        <f>VLOOKUP(K21,'[7]110сбМ'!$A$18:$M$150,5,FALSE)</f>
        <v>Антон</v>
      </c>
      <c r="D21" s="70" t="str">
        <f>VLOOKUP(K21,'[7]110сбМ'!$A$18:$M$150,6,FALSE)</f>
        <v>31.05.94</v>
      </c>
      <c r="E21" s="70" t="str">
        <f>VLOOKUP(K21,'[7]110сбМ'!$A$18:$M$150,7,FALSE)</f>
        <v>кмс</v>
      </c>
      <c r="F21" s="71" t="str">
        <f>VLOOKUP(K21,'[7]110сбМ'!$A$18:$M$150,8,FALSE)</f>
        <v>ШВСМ</v>
      </c>
      <c r="G21" s="70">
        <f>VLOOKUP(K21,'[7]110сбМ'!$A$18:$M$150,3,FALSE)</f>
        <v>984</v>
      </c>
      <c r="H21" s="79"/>
      <c r="I21" s="79"/>
      <c r="J21" s="78"/>
      <c r="K21" s="77">
        <v>13</v>
      </c>
      <c r="L21" s="77"/>
    </row>
    <row r="22" spans="1:12">
      <c r="A22" s="76">
        <v>4</v>
      </c>
      <c r="B22" s="72" t="str">
        <f>VLOOKUP(K22,'[7]110сбМ'!$A$18:$M$150,4,FALSE)</f>
        <v>МИЛОВ</v>
      </c>
      <c r="C22" s="72" t="str">
        <f>VLOOKUP(K22,'[7]110сбМ'!$A$18:$M$150,5,FALSE)</f>
        <v>Никита</v>
      </c>
      <c r="D22" s="70" t="str">
        <f>VLOOKUP(K22,'[7]110сбМ'!$A$18:$M$150,6,FALSE)</f>
        <v>19.02.99</v>
      </c>
      <c r="E22" s="70" t="str">
        <f>VLOOKUP(K22,'[7]110сбМ'!$A$18:$M$150,7,FALSE)</f>
        <v>II</v>
      </c>
      <c r="F22" s="71" t="str">
        <f>VLOOKUP(K22,'[7]110сбМ'!$A$18:$M$150,8,FALSE)</f>
        <v>ДЮСШ Манеж</v>
      </c>
      <c r="G22" s="70">
        <f>VLOOKUP(K22,'[7]110сбМ'!$A$18:$M$150,3,FALSE)</f>
        <v>690</v>
      </c>
      <c r="H22" s="79"/>
      <c r="I22" s="79"/>
      <c r="J22" s="78"/>
      <c r="K22" s="77">
        <v>14</v>
      </c>
      <c r="L22" s="77"/>
    </row>
    <row r="23" spans="1:12">
      <c r="A23" s="76">
        <v>5</v>
      </c>
      <c r="B23" s="72" t="str">
        <f>VLOOKUP(K23,'[7]110сбМ'!$A$18:$M$150,4,FALSE)</f>
        <v>КОНОВАЛОВ</v>
      </c>
      <c r="C23" s="72" t="str">
        <f>VLOOKUP(K23,'[7]110сбМ'!$A$18:$M$150,5,FALSE)</f>
        <v>Александр</v>
      </c>
      <c r="D23" s="70" t="str">
        <f>VLOOKUP(K23,'[7]110сбМ'!$A$18:$M$150,6,FALSE)</f>
        <v>03.08.97</v>
      </c>
      <c r="E23" s="70" t="str">
        <f>VLOOKUP(K23,'[7]110сбМ'!$A$18:$M$150,7,FALSE)</f>
        <v>I</v>
      </c>
      <c r="F23" s="71" t="str">
        <f>VLOOKUP(K23,'[7]110сбМ'!$A$18:$M$150,8,FALSE)</f>
        <v>Академия л/а</v>
      </c>
      <c r="G23" s="70">
        <f>VLOOKUP(K23,'[7]110сбМ'!$A$18:$M$150,3,FALSE)</f>
        <v>434</v>
      </c>
      <c r="H23" s="79"/>
      <c r="I23" s="79"/>
      <c r="J23" s="78"/>
      <c r="K23" s="77">
        <v>15</v>
      </c>
      <c r="L23" s="77"/>
    </row>
    <row r="24" spans="1:12">
      <c r="A24" s="76">
        <v>6</v>
      </c>
      <c r="B24" s="72"/>
      <c r="C24" s="72"/>
      <c r="D24" s="70"/>
      <c r="E24" s="70"/>
      <c r="F24" s="71"/>
      <c r="G24" s="70"/>
      <c r="H24" s="79"/>
      <c r="I24" s="79"/>
      <c r="J24" s="78"/>
      <c r="K24" s="77">
        <v>16</v>
      </c>
      <c r="L24" s="77"/>
    </row>
    <row r="25" spans="1:12">
      <c r="A25" s="76">
        <v>7</v>
      </c>
      <c r="B25" s="72"/>
      <c r="C25" s="72"/>
      <c r="D25" s="70"/>
      <c r="E25" s="70"/>
      <c r="F25" s="71"/>
      <c r="G25" s="70"/>
      <c r="H25" s="79"/>
      <c r="I25" s="79"/>
      <c r="J25" s="78"/>
      <c r="K25" s="77">
        <v>17</v>
      </c>
      <c r="L25" s="77"/>
    </row>
    <row r="26" spans="1:12">
      <c r="A26" s="76"/>
      <c r="B26" s="87"/>
      <c r="C26" s="87"/>
      <c r="D26" s="86"/>
      <c r="E26" s="85"/>
      <c r="F26" s="84"/>
      <c r="G26" s="81"/>
      <c r="H26" s="79"/>
      <c r="I26" s="79"/>
      <c r="J26" s="78"/>
      <c r="K26" s="77"/>
      <c r="L26" s="77"/>
    </row>
    <row r="27" spans="1:12">
      <c r="A27" s="35"/>
      <c r="B27" s="83" t="s">
        <v>16</v>
      </c>
      <c r="C27" s="83"/>
      <c r="D27" s="81"/>
      <c r="E27" s="81"/>
      <c r="F27" s="82"/>
      <c r="G27" s="81"/>
      <c r="H27" s="79"/>
      <c r="I27" s="79"/>
      <c r="J27" s="80"/>
      <c r="K27" s="77"/>
      <c r="L27" s="77"/>
    </row>
    <row r="28" spans="1:12">
      <c r="A28" s="76">
        <v>2</v>
      </c>
      <c r="B28" s="72"/>
      <c r="C28" s="72"/>
      <c r="D28" s="70"/>
      <c r="E28" s="70"/>
      <c r="F28" s="71"/>
      <c r="G28" s="70"/>
      <c r="H28" s="79"/>
      <c r="I28" s="79"/>
      <c r="J28" s="78"/>
      <c r="K28" s="77">
        <v>22</v>
      </c>
      <c r="L28" s="77"/>
    </row>
    <row r="29" spans="1:12">
      <c r="A29" s="76">
        <v>3</v>
      </c>
      <c r="B29" s="72" t="str">
        <f>VLOOKUP(K29,'[7]110сбМ'!$A$18:$M$150,4,FALSE)</f>
        <v>БРЯТКОВ</v>
      </c>
      <c r="C29" s="72" t="str">
        <f>VLOOKUP(K29,'[7]110сбМ'!$A$18:$M$150,5,FALSE)</f>
        <v>Никита</v>
      </c>
      <c r="D29" s="70" t="str">
        <f>VLOOKUP(K29,'[7]110сбМ'!$A$18:$M$150,6,FALSE)</f>
        <v>00.00.99</v>
      </c>
      <c r="E29" s="70" t="str">
        <f>VLOOKUP(K29,'[7]110сбМ'!$A$18:$M$150,7,FALSE)</f>
        <v>кмс</v>
      </c>
      <c r="F29" s="71" t="str">
        <f>VLOOKUP(K29,'[7]110сбМ'!$A$18:$M$150,8,FALSE)</f>
        <v>Академия л/а</v>
      </c>
      <c r="G29" s="70">
        <f>VLOOKUP(K29,'[7]110сбМ'!$A$18:$M$150,3,FALSE)</f>
        <v>439</v>
      </c>
      <c r="H29" s="79"/>
      <c r="I29" s="79"/>
      <c r="J29" s="78"/>
      <c r="K29" s="77">
        <v>23</v>
      </c>
    </row>
    <row r="30" spans="1:12" ht="15.75" customHeight="1">
      <c r="A30" s="76">
        <v>4</v>
      </c>
      <c r="B30" s="72" t="str">
        <f>VLOOKUP(K30,'[7]110сбМ'!$A$18:$M$150,4,FALSE)</f>
        <v>ШИРЯГИН</v>
      </c>
      <c r="C30" s="72" t="str">
        <f>VLOOKUP(K30,'[7]110сбМ'!$A$18:$M$150,5,FALSE)</f>
        <v>Герман</v>
      </c>
      <c r="D30" s="70" t="str">
        <f>VLOOKUP(K30,'[7]110сбМ'!$A$18:$M$150,6,FALSE)</f>
        <v>22.07.98</v>
      </c>
      <c r="E30" s="70" t="str">
        <f>VLOOKUP(K30,'[7]110сбМ'!$A$18:$M$150,7,FALSE)</f>
        <v>кмс</v>
      </c>
      <c r="F30" s="71" t="str">
        <f>VLOOKUP(K30,'[7]110сбМ'!$A$18:$M$150,8,FALSE)</f>
        <v>ДЮСШ Манеж</v>
      </c>
      <c r="G30" s="70">
        <f>VLOOKUP(K30,'[7]110сбМ'!$A$18:$M$150,3,FALSE)</f>
        <v>688</v>
      </c>
      <c r="H30" s="79"/>
      <c r="I30" s="79"/>
      <c r="J30" s="78"/>
      <c r="K30" s="77">
        <v>24</v>
      </c>
    </row>
    <row r="31" spans="1:12" ht="15.75" customHeight="1">
      <c r="A31" s="76">
        <v>5</v>
      </c>
      <c r="B31" s="72" t="str">
        <f>VLOOKUP(K31,'[7]110сбМ'!$A$18:$M$150,4,FALSE)</f>
        <v>НОВИЦКИЙ</v>
      </c>
      <c r="C31" s="72" t="str">
        <f>VLOOKUP(K31,'[7]110сбМ'!$A$18:$M$150,5,FALSE)</f>
        <v>Ярослав</v>
      </c>
      <c r="D31" s="70" t="str">
        <f>VLOOKUP(K31,'[7]110сбМ'!$A$18:$M$150,6,FALSE)</f>
        <v>04.04.88</v>
      </c>
      <c r="E31" s="70" t="str">
        <f>VLOOKUP(K31,'[7]110сбМ'!$A$18:$M$150,7,FALSE)</f>
        <v>мс</v>
      </c>
      <c r="F31" s="71" t="str">
        <f>VLOOKUP(K31,'[7]110сбМ'!$A$18:$M$150,8,FALSE)</f>
        <v>ШВСМ</v>
      </c>
      <c r="G31" s="70">
        <f>VLOOKUP(K31,'[7]110сбМ'!$A$18:$M$150,3,FALSE)</f>
        <v>7</v>
      </c>
      <c r="H31" s="79"/>
      <c r="I31" s="79"/>
      <c r="J31" s="78"/>
      <c r="K31" s="77">
        <v>25</v>
      </c>
    </row>
    <row r="32" spans="1:12" ht="15.75" customHeight="1">
      <c r="A32" s="76">
        <v>6</v>
      </c>
      <c r="B32" s="72" t="str">
        <f>VLOOKUP(K32,'[7]110сбМ'!$A$18:$M$150,4,FALSE)</f>
        <v xml:space="preserve">ПОПОВ </v>
      </c>
      <c r="C32" s="72" t="str">
        <f>VLOOKUP(K32,'[7]110сбМ'!$A$18:$M$150,5,FALSE)</f>
        <v>Филипп</v>
      </c>
      <c r="D32" s="70" t="str">
        <f>VLOOKUP(K32,'[7]110сбМ'!$A$18:$M$150,6,FALSE)</f>
        <v>14.06.98</v>
      </c>
      <c r="E32" s="70" t="str">
        <f>VLOOKUP(K32,'[7]110сбМ'!$A$18:$M$150,7,FALSE)</f>
        <v>I</v>
      </c>
      <c r="F32" s="71" t="str">
        <f>VLOOKUP(K32,'[7]110сбМ'!$A$18:$M$150,8,FALSE)</f>
        <v>ДЮСШ Манеж</v>
      </c>
      <c r="G32" s="70">
        <f>VLOOKUP(K32,'[7]110сбМ'!$A$18:$M$150,3,FALSE)</f>
        <v>677</v>
      </c>
      <c r="H32" s="79"/>
      <c r="I32" s="79"/>
      <c r="J32" s="78"/>
      <c r="K32" s="77">
        <v>26</v>
      </c>
    </row>
    <row r="33" spans="1:11" ht="15.75" customHeight="1">
      <c r="A33" s="76">
        <v>7</v>
      </c>
      <c r="B33" s="72"/>
      <c r="C33" s="72"/>
      <c r="D33" s="70"/>
      <c r="E33" s="70"/>
      <c r="F33" s="71"/>
      <c r="G33" s="70"/>
      <c r="H33" s="79"/>
      <c r="I33" s="79"/>
      <c r="J33" s="78"/>
      <c r="K33" s="77">
        <v>27</v>
      </c>
    </row>
    <row r="34" spans="1:11">
      <c r="A34" s="76"/>
      <c r="B34" s="34"/>
      <c r="C34" s="34"/>
      <c r="D34" s="29"/>
      <c r="E34" s="17"/>
      <c r="F34" s="74"/>
      <c r="G34" s="17"/>
      <c r="H34" s="11"/>
      <c r="I34" s="11"/>
      <c r="J34" s="10"/>
    </row>
    <row r="35" spans="1:11">
      <c r="A35" s="76"/>
      <c r="B35" s="17"/>
      <c r="C35" s="34"/>
      <c r="D35" s="29"/>
      <c r="E35" s="17"/>
      <c r="F35" s="74"/>
      <c r="G35" s="17"/>
      <c r="H35" s="11"/>
      <c r="I35" s="11"/>
      <c r="J35" s="10"/>
    </row>
    <row r="36" spans="1:11">
      <c r="A36" s="73"/>
      <c r="B36" s="72"/>
      <c r="C36" s="72"/>
      <c r="D36" s="70"/>
      <c r="E36" s="70"/>
      <c r="F36" s="71"/>
      <c r="G36" s="70"/>
      <c r="H36" s="11"/>
      <c r="I36" s="11"/>
      <c r="J36" s="10"/>
    </row>
    <row r="37" spans="1:11">
      <c r="A37" s="73"/>
      <c r="B37" s="72"/>
      <c r="C37" s="72"/>
      <c r="D37" s="70"/>
      <c r="E37" s="70"/>
      <c r="F37" s="71"/>
      <c r="G37" s="70"/>
      <c r="H37" s="11"/>
      <c r="I37" s="11"/>
      <c r="J37" s="10"/>
    </row>
    <row r="38" spans="1:11">
      <c r="A38" s="73"/>
      <c r="B38" s="72"/>
      <c r="C38" s="72"/>
      <c r="D38" s="70"/>
      <c r="E38" s="70"/>
      <c r="F38" s="71"/>
      <c r="G38" s="70"/>
      <c r="H38" s="11"/>
      <c r="I38" s="11"/>
      <c r="J38" s="10"/>
    </row>
    <row r="39" spans="1:11">
      <c r="A39" s="73"/>
      <c r="B39" s="72"/>
      <c r="C39" s="72"/>
      <c r="D39" s="70"/>
      <c r="E39" s="70"/>
      <c r="F39" s="71"/>
      <c r="G39" s="70"/>
      <c r="H39" s="11"/>
      <c r="I39" s="11"/>
      <c r="J39" s="10"/>
    </row>
    <row r="40" spans="1:11">
      <c r="A40" s="73"/>
      <c r="B40" s="72"/>
      <c r="C40" s="72"/>
      <c r="D40" s="70"/>
      <c r="E40" s="70"/>
      <c r="F40" s="71"/>
      <c r="G40" s="70"/>
      <c r="H40" s="11"/>
      <c r="I40" s="11"/>
      <c r="J40" s="10"/>
    </row>
    <row r="41" spans="1:11">
      <c r="A41" s="73"/>
      <c r="B41" s="72"/>
      <c r="C41" s="72"/>
      <c r="D41" s="70"/>
      <c r="E41" s="70"/>
      <c r="F41" s="71"/>
      <c r="G41" s="70"/>
      <c r="H41" s="11"/>
      <c r="I41" s="11"/>
      <c r="J41" s="10"/>
    </row>
    <row r="42" spans="1:11">
      <c r="A42" s="73"/>
      <c r="B42" s="72"/>
      <c r="C42" s="72"/>
      <c r="D42" s="70"/>
      <c r="E42" s="70"/>
      <c r="F42" s="71"/>
      <c r="G42" s="70"/>
      <c r="H42" s="11"/>
      <c r="I42" s="11"/>
      <c r="J42" s="10"/>
    </row>
    <row r="43" spans="1:11">
      <c r="A43" s="73"/>
      <c r="B43" s="72"/>
      <c r="C43" s="72"/>
      <c r="D43" s="70"/>
      <c r="E43" s="70"/>
      <c r="F43" s="71"/>
      <c r="G43" s="70"/>
      <c r="H43" s="11"/>
      <c r="I43" s="11"/>
      <c r="J43" s="10"/>
    </row>
    <row r="44" spans="1:11">
      <c r="A44" s="73"/>
      <c r="B44" s="34"/>
      <c r="C44" s="34"/>
      <c r="D44" s="29"/>
      <c r="E44" s="17"/>
      <c r="F44" s="74"/>
      <c r="G44" s="17"/>
      <c r="H44" s="11"/>
      <c r="I44" s="11"/>
      <c r="J44" s="10"/>
    </row>
    <row r="45" spans="1:11">
      <c r="A45" s="75"/>
      <c r="B45" s="17"/>
      <c r="C45" s="34"/>
      <c r="D45" s="29"/>
      <c r="E45" s="17"/>
      <c r="F45" s="74"/>
      <c r="G45" s="17"/>
      <c r="H45" s="11"/>
      <c r="I45" s="11"/>
      <c r="J45" s="10"/>
    </row>
    <row r="46" spans="1:11">
      <c r="A46" s="73"/>
      <c r="B46" s="72"/>
      <c r="C46" s="72"/>
      <c r="D46" s="70"/>
      <c r="E46" s="70"/>
      <c r="F46" s="71"/>
      <c r="G46" s="70"/>
      <c r="H46" s="11"/>
      <c r="I46" s="11"/>
      <c r="J46" s="10"/>
    </row>
    <row r="47" spans="1:11">
      <c r="A47" s="73"/>
      <c r="B47" s="72"/>
      <c r="C47" s="72"/>
      <c r="D47" s="70"/>
      <c r="E47" s="70"/>
      <c r="F47" s="71"/>
      <c r="G47" s="70"/>
      <c r="H47" s="11"/>
      <c r="I47" s="11"/>
      <c r="J47" s="10"/>
    </row>
    <row r="48" spans="1:11">
      <c r="A48" s="73"/>
      <c r="B48" s="72"/>
      <c r="C48" s="72"/>
      <c r="D48" s="70"/>
      <c r="E48" s="70"/>
      <c r="F48" s="71"/>
      <c r="G48" s="70"/>
      <c r="H48" s="11"/>
      <c r="I48" s="11"/>
      <c r="J48" s="10"/>
    </row>
    <row r="49" spans="1:10">
      <c r="A49" s="73"/>
      <c r="B49" s="72"/>
      <c r="C49" s="72"/>
      <c r="D49" s="70"/>
      <c r="E49" s="70"/>
      <c r="F49" s="71"/>
      <c r="G49" s="70"/>
      <c r="H49" s="11"/>
      <c r="I49" s="11"/>
      <c r="J49" s="10"/>
    </row>
    <row r="50" spans="1:10">
      <c r="A50" s="73"/>
      <c r="B50" s="72"/>
      <c r="C50" s="72"/>
      <c r="D50" s="70"/>
      <c r="E50" s="70"/>
      <c r="F50" s="71"/>
      <c r="G50" s="70"/>
      <c r="H50" s="11"/>
      <c r="I50" s="11"/>
      <c r="J50" s="10"/>
    </row>
    <row r="51" spans="1:10">
      <c r="A51" s="73"/>
      <c r="B51" s="72"/>
      <c r="C51" s="72"/>
      <c r="D51" s="70"/>
      <c r="E51" s="70"/>
      <c r="F51" s="71"/>
      <c r="G51" s="70"/>
      <c r="H51" s="11"/>
      <c r="I51" s="11"/>
      <c r="J51" s="10"/>
    </row>
    <row r="52" spans="1:10">
      <c r="A52" s="11"/>
      <c r="B52" s="26" t="s">
        <v>6</v>
      </c>
      <c r="C52" s="25"/>
      <c r="D52" s="24"/>
      <c r="E52" s="23"/>
      <c r="F52" s="22"/>
      <c r="G52" s="13" t="s">
        <v>5</v>
      </c>
      <c r="H52" s="11"/>
      <c r="I52" s="21"/>
      <c r="J52" s="11"/>
    </row>
    <row r="53" spans="1:10">
      <c r="A53" s="11"/>
      <c r="B53" s="16" t="s">
        <v>4</v>
      </c>
      <c r="C53" s="16"/>
      <c r="D53" s="20"/>
      <c r="E53" s="19"/>
      <c r="F53" s="18"/>
      <c r="G53" s="13"/>
      <c r="H53" s="42"/>
      <c r="I53" s="12"/>
      <c r="J53" s="11"/>
    </row>
    <row r="54" spans="1:10">
      <c r="A54" s="11"/>
      <c r="B54" s="16" t="s">
        <v>3</v>
      </c>
      <c r="C54" s="16"/>
      <c r="D54" s="15"/>
      <c r="E54" s="15"/>
      <c r="F54" s="14"/>
      <c r="G54" s="13" t="s">
        <v>2</v>
      </c>
      <c r="H54" s="42"/>
      <c r="I54" s="12"/>
      <c r="J54" s="11"/>
    </row>
    <row r="55" spans="1:10">
      <c r="A55" s="11"/>
      <c r="B55" s="16" t="s">
        <v>1</v>
      </c>
      <c r="C55" s="16"/>
      <c r="D55" s="15"/>
      <c r="E55" s="15"/>
      <c r="F55" s="14"/>
      <c r="G55" s="13" t="s">
        <v>0</v>
      </c>
      <c r="H55" s="42"/>
      <c r="I55" s="12"/>
      <c r="J55" s="11"/>
    </row>
  </sheetData>
  <printOptions horizontalCentered="1"/>
  <pageMargins left="0.39370078740157483" right="0" top="0.59055118110236227" bottom="0.39370078740157483" header="0" footer="0"/>
  <pageSetup paperSize="9" scale="90" orientation="portrait" r:id="rId1"/>
  <headerFooter>
    <oddHeader>&amp;R&amp;A</oddHeader>
    <oddFooter>&amp;C&amp;P</oddFooter>
  </headerFooter>
  <drawing r:id="rId2"/>
  <legacyDrawing r:id="rId3"/>
  <oleObjects>
    <oleObject progId="Word.Document.12" shapeId="2049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K55"/>
  <sheetViews>
    <sheetView workbookViewId="0">
      <selection activeCell="I11" sqref="I11"/>
    </sheetView>
  </sheetViews>
  <sheetFormatPr defaultRowHeight="15"/>
  <cols>
    <col min="1" max="1" width="5.5703125" style="1" customWidth="1"/>
    <col min="2" max="2" width="16.140625" style="1" customWidth="1"/>
    <col min="3" max="3" width="13.7109375" style="1" customWidth="1"/>
    <col min="4" max="4" width="7.7109375" style="2" customWidth="1"/>
    <col min="5" max="5" width="4.7109375" style="65" customWidth="1"/>
    <col min="6" max="6" width="21.7109375" style="1" customWidth="1"/>
    <col min="7" max="8" width="5.7109375" style="1" customWidth="1"/>
    <col min="9" max="9" width="17" style="1" customWidth="1"/>
    <col min="10" max="10" width="6.28515625" style="1" customWidth="1"/>
    <col min="11" max="11" width="9.140625" style="1" hidden="1" customWidth="1"/>
    <col min="12" max="257" width="9.140625" style="1"/>
    <col min="258" max="258" width="5.5703125" style="1" customWidth="1"/>
    <col min="259" max="259" width="27.7109375" style="1" customWidth="1"/>
    <col min="260" max="260" width="4.5703125" style="1" customWidth="1"/>
    <col min="261" max="261" width="4.7109375" style="1" customWidth="1"/>
    <col min="262" max="262" width="21.7109375" style="1" customWidth="1"/>
    <col min="263" max="264" width="6.7109375" style="1" customWidth="1"/>
    <col min="265" max="265" width="18.7109375" style="1" customWidth="1"/>
    <col min="266" max="266" width="8.7109375" style="1" customWidth="1"/>
    <col min="267" max="513" width="9.140625" style="1"/>
    <col min="514" max="514" width="5.5703125" style="1" customWidth="1"/>
    <col min="515" max="515" width="27.7109375" style="1" customWidth="1"/>
    <col min="516" max="516" width="4.5703125" style="1" customWidth="1"/>
    <col min="517" max="517" width="4.7109375" style="1" customWidth="1"/>
    <col min="518" max="518" width="21.7109375" style="1" customWidth="1"/>
    <col min="519" max="520" width="6.7109375" style="1" customWidth="1"/>
    <col min="521" max="521" width="18.7109375" style="1" customWidth="1"/>
    <col min="522" max="522" width="8.7109375" style="1" customWidth="1"/>
    <col min="523" max="769" width="9.140625" style="1"/>
    <col min="770" max="770" width="5.5703125" style="1" customWidth="1"/>
    <col min="771" max="771" width="27.7109375" style="1" customWidth="1"/>
    <col min="772" max="772" width="4.5703125" style="1" customWidth="1"/>
    <col min="773" max="773" width="4.7109375" style="1" customWidth="1"/>
    <col min="774" max="774" width="21.7109375" style="1" customWidth="1"/>
    <col min="775" max="776" width="6.7109375" style="1" customWidth="1"/>
    <col min="777" max="777" width="18.7109375" style="1" customWidth="1"/>
    <col min="778" max="778" width="8.7109375" style="1" customWidth="1"/>
    <col min="779" max="1025" width="9.140625" style="1"/>
    <col min="1026" max="1026" width="5.5703125" style="1" customWidth="1"/>
    <col min="1027" max="1027" width="27.7109375" style="1" customWidth="1"/>
    <col min="1028" max="1028" width="4.5703125" style="1" customWidth="1"/>
    <col min="1029" max="1029" width="4.7109375" style="1" customWidth="1"/>
    <col min="1030" max="1030" width="21.7109375" style="1" customWidth="1"/>
    <col min="1031" max="1032" width="6.7109375" style="1" customWidth="1"/>
    <col min="1033" max="1033" width="18.7109375" style="1" customWidth="1"/>
    <col min="1034" max="1034" width="8.7109375" style="1" customWidth="1"/>
    <col min="1035" max="1281" width="9.140625" style="1"/>
    <col min="1282" max="1282" width="5.5703125" style="1" customWidth="1"/>
    <col min="1283" max="1283" width="27.7109375" style="1" customWidth="1"/>
    <col min="1284" max="1284" width="4.5703125" style="1" customWidth="1"/>
    <col min="1285" max="1285" width="4.7109375" style="1" customWidth="1"/>
    <col min="1286" max="1286" width="21.7109375" style="1" customWidth="1"/>
    <col min="1287" max="1288" width="6.7109375" style="1" customWidth="1"/>
    <col min="1289" max="1289" width="18.7109375" style="1" customWidth="1"/>
    <col min="1290" max="1290" width="8.7109375" style="1" customWidth="1"/>
    <col min="1291" max="1537" width="9.140625" style="1"/>
    <col min="1538" max="1538" width="5.5703125" style="1" customWidth="1"/>
    <col min="1539" max="1539" width="27.7109375" style="1" customWidth="1"/>
    <col min="1540" max="1540" width="4.5703125" style="1" customWidth="1"/>
    <col min="1541" max="1541" width="4.7109375" style="1" customWidth="1"/>
    <col min="1542" max="1542" width="21.7109375" style="1" customWidth="1"/>
    <col min="1543" max="1544" width="6.7109375" style="1" customWidth="1"/>
    <col min="1545" max="1545" width="18.7109375" style="1" customWidth="1"/>
    <col min="1546" max="1546" width="8.7109375" style="1" customWidth="1"/>
    <col min="1547" max="1793" width="9.140625" style="1"/>
    <col min="1794" max="1794" width="5.5703125" style="1" customWidth="1"/>
    <col min="1795" max="1795" width="27.7109375" style="1" customWidth="1"/>
    <col min="1796" max="1796" width="4.5703125" style="1" customWidth="1"/>
    <col min="1797" max="1797" width="4.7109375" style="1" customWidth="1"/>
    <col min="1798" max="1798" width="21.7109375" style="1" customWidth="1"/>
    <col min="1799" max="1800" width="6.7109375" style="1" customWidth="1"/>
    <col min="1801" max="1801" width="18.7109375" style="1" customWidth="1"/>
    <col min="1802" max="1802" width="8.7109375" style="1" customWidth="1"/>
    <col min="1803" max="2049" width="9.140625" style="1"/>
    <col min="2050" max="2050" width="5.5703125" style="1" customWidth="1"/>
    <col min="2051" max="2051" width="27.7109375" style="1" customWidth="1"/>
    <col min="2052" max="2052" width="4.5703125" style="1" customWidth="1"/>
    <col min="2053" max="2053" width="4.7109375" style="1" customWidth="1"/>
    <col min="2054" max="2054" width="21.7109375" style="1" customWidth="1"/>
    <col min="2055" max="2056" width="6.7109375" style="1" customWidth="1"/>
    <col min="2057" max="2057" width="18.7109375" style="1" customWidth="1"/>
    <col min="2058" max="2058" width="8.7109375" style="1" customWidth="1"/>
    <col min="2059" max="2305" width="9.140625" style="1"/>
    <col min="2306" max="2306" width="5.5703125" style="1" customWidth="1"/>
    <col min="2307" max="2307" width="27.7109375" style="1" customWidth="1"/>
    <col min="2308" max="2308" width="4.5703125" style="1" customWidth="1"/>
    <col min="2309" max="2309" width="4.7109375" style="1" customWidth="1"/>
    <col min="2310" max="2310" width="21.7109375" style="1" customWidth="1"/>
    <col min="2311" max="2312" width="6.7109375" style="1" customWidth="1"/>
    <col min="2313" max="2313" width="18.7109375" style="1" customWidth="1"/>
    <col min="2314" max="2314" width="8.7109375" style="1" customWidth="1"/>
    <col min="2315" max="2561" width="9.140625" style="1"/>
    <col min="2562" max="2562" width="5.5703125" style="1" customWidth="1"/>
    <col min="2563" max="2563" width="27.7109375" style="1" customWidth="1"/>
    <col min="2564" max="2564" width="4.5703125" style="1" customWidth="1"/>
    <col min="2565" max="2565" width="4.7109375" style="1" customWidth="1"/>
    <col min="2566" max="2566" width="21.7109375" style="1" customWidth="1"/>
    <col min="2567" max="2568" width="6.7109375" style="1" customWidth="1"/>
    <col min="2569" max="2569" width="18.7109375" style="1" customWidth="1"/>
    <col min="2570" max="2570" width="8.7109375" style="1" customWidth="1"/>
    <col min="2571" max="2817" width="9.140625" style="1"/>
    <col min="2818" max="2818" width="5.5703125" style="1" customWidth="1"/>
    <col min="2819" max="2819" width="27.7109375" style="1" customWidth="1"/>
    <col min="2820" max="2820" width="4.5703125" style="1" customWidth="1"/>
    <col min="2821" max="2821" width="4.7109375" style="1" customWidth="1"/>
    <col min="2822" max="2822" width="21.7109375" style="1" customWidth="1"/>
    <col min="2823" max="2824" width="6.7109375" style="1" customWidth="1"/>
    <col min="2825" max="2825" width="18.7109375" style="1" customWidth="1"/>
    <col min="2826" max="2826" width="8.7109375" style="1" customWidth="1"/>
    <col min="2827" max="3073" width="9.140625" style="1"/>
    <col min="3074" max="3074" width="5.5703125" style="1" customWidth="1"/>
    <col min="3075" max="3075" width="27.7109375" style="1" customWidth="1"/>
    <col min="3076" max="3076" width="4.5703125" style="1" customWidth="1"/>
    <col min="3077" max="3077" width="4.7109375" style="1" customWidth="1"/>
    <col min="3078" max="3078" width="21.7109375" style="1" customWidth="1"/>
    <col min="3079" max="3080" width="6.7109375" style="1" customWidth="1"/>
    <col min="3081" max="3081" width="18.7109375" style="1" customWidth="1"/>
    <col min="3082" max="3082" width="8.7109375" style="1" customWidth="1"/>
    <col min="3083" max="3329" width="9.140625" style="1"/>
    <col min="3330" max="3330" width="5.5703125" style="1" customWidth="1"/>
    <col min="3331" max="3331" width="27.7109375" style="1" customWidth="1"/>
    <col min="3332" max="3332" width="4.5703125" style="1" customWidth="1"/>
    <col min="3333" max="3333" width="4.7109375" style="1" customWidth="1"/>
    <col min="3334" max="3334" width="21.7109375" style="1" customWidth="1"/>
    <col min="3335" max="3336" width="6.7109375" style="1" customWidth="1"/>
    <col min="3337" max="3337" width="18.7109375" style="1" customWidth="1"/>
    <col min="3338" max="3338" width="8.7109375" style="1" customWidth="1"/>
    <col min="3339" max="3585" width="9.140625" style="1"/>
    <col min="3586" max="3586" width="5.5703125" style="1" customWidth="1"/>
    <col min="3587" max="3587" width="27.7109375" style="1" customWidth="1"/>
    <col min="3588" max="3588" width="4.5703125" style="1" customWidth="1"/>
    <col min="3589" max="3589" width="4.7109375" style="1" customWidth="1"/>
    <col min="3590" max="3590" width="21.7109375" style="1" customWidth="1"/>
    <col min="3591" max="3592" width="6.7109375" style="1" customWidth="1"/>
    <col min="3593" max="3593" width="18.7109375" style="1" customWidth="1"/>
    <col min="3594" max="3594" width="8.7109375" style="1" customWidth="1"/>
    <col min="3595" max="3841" width="9.140625" style="1"/>
    <col min="3842" max="3842" width="5.5703125" style="1" customWidth="1"/>
    <col min="3843" max="3843" width="27.7109375" style="1" customWidth="1"/>
    <col min="3844" max="3844" width="4.5703125" style="1" customWidth="1"/>
    <col min="3845" max="3845" width="4.7109375" style="1" customWidth="1"/>
    <col min="3846" max="3846" width="21.7109375" style="1" customWidth="1"/>
    <col min="3847" max="3848" width="6.7109375" style="1" customWidth="1"/>
    <col min="3849" max="3849" width="18.7109375" style="1" customWidth="1"/>
    <col min="3850" max="3850" width="8.7109375" style="1" customWidth="1"/>
    <col min="3851" max="4097" width="9.140625" style="1"/>
    <col min="4098" max="4098" width="5.5703125" style="1" customWidth="1"/>
    <col min="4099" max="4099" width="27.7109375" style="1" customWidth="1"/>
    <col min="4100" max="4100" width="4.5703125" style="1" customWidth="1"/>
    <col min="4101" max="4101" width="4.7109375" style="1" customWidth="1"/>
    <col min="4102" max="4102" width="21.7109375" style="1" customWidth="1"/>
    <col min="4103" max="4104" width="6.7109375" style="1" customWidth="1"/>
    <col min="4105" max="4105" width="18.7109375" style="1" customWidth="1"/>
    <col min="4106" max="4106" width="8.7109375" style="1" customWidth="1"/>
    <col min="4107" max="4353" width="9.140625" style="1"/>
    <col min="4354" max="4354" width="5.5703125" style="1" customWidth="1"/>
    <col min="4355" max="4355" width="27.7109375" style="1" customWidth="1"/>
    <col min="4356" max="4356" width="4.5703125" style="1" customWidth="1"/>
    <col min="4357" max="4357" width="4.7109375" style="1" customWidth="1"/>
    <col min="4358" max="4358" width="21.7109375" style="1" customWidth="1"/>
    <col min="4359" max="4360" width="6.7109375" style="1" customWidth="1"/>
    <col min="4361" max="4361" width="18.7109375" style="1" customWidth="1"/>
    <col min="4362" max="4362" width="8.7109375" style="1" customWidth="1"/>
    <col min="4363" max="4609" width="9.140625" style="1"/>
    <col min="4610" max="4610" width="5.5703125" style="1" customWidth="1"/>
    <col min="4611" max="4611" width="27.7109375" style="1" customWidth="1"/>
    <col min="4612" max="4612" width="4.5703125" style="1" customWidth="1"/>
    <col min="4613" max="4613" width="4.7109375" style="1" customWidth="1"/>
    <col min="4614" max="4614" width="21.7109375" style="1" customWidth="1"/>
    <col min="4615" max="4616" width="6.7109375" style="1" customWidth="1"/>
    <col min="4617" max="4617" width="18.7109375" style="1" customWidth="1"/>
    <col min="4618" max="4618" width="8.7109375" style="1" customWidth="1"/>
    <col min="4619" max="4865" width="9.140625" style="1"/>
    <col min="4866" max="4866" width="5.5703125" style="1" customWidth="1"/>
    <col min="4867" max="4867" width="27.7109375" style="1" customWidth="1"/>
    <col min="4868" max="4868" width="4.5703125" style="1" customWidth="1"/>
    <col min="4869" max="4869" width="4.7109375" style="1" customWidth="1"/>
    <col min="4870" max="4870" width="21.7109375" style="1" customWidth="1"/>
    <col min="4871" max="4872" width="6.7109375" style="1" customWidth="1"/>
    <col min="4873" max="4873" width="18.7109375" style="1" customWidth="1"/>
    <col min="4874" max="4874" width="8.7109375" style="1" customWidth="1"/>
    <col min="4875" max="5121" width="9.140625" style="1"/>
    <col min="5122" max="5122" width="5.5703125" style="1" customWidth="1"/>
    <col min="5123" max="5123" width="27.7109375" style="1" customWidth="1"/>
    <col min="5124" max="5124" width="4.5703125" style="1" customWidth="1"/>
    <col min="5125" max="5125" width="4.7109375" style="1" customWidth="1"/>
    <col min="5126" max="5126" width="21.7109375" style="1" customWidth="1"/>
    <col min="5127" max="5128" width="6.7109375" style="1" customWidth="1"/>
    <col min="5129" max="5129" width="18.7109375" style="1" customWidth="1"/>
    <col min="5130" max="5130" width="8.7109375" style="1" customWidth="1"/>
    <col min="5131" max="5377" width="9.140625" style="1"/>
    <col min="5378" max="5378" width="5.5703125" style="1" customWidth="1"/>
    <col min="5379" max="5379" width="27.7109375" style="1" customWidth="1"/>
    <col min="5380" max="5380" width="4.5703125" style="1" customWidth="1"/>
    <col min="5381" max="5381" width="4.7109375" style="1" customWidth="1"/>
    <col min="5382" max="5382" width="21.7109375" style="1" customWidth="1"/>
    <col min="5383" max="5384" width="6.7109375" style="1" customWidth="1"/>
    <col min="5385" max="5385" width="18.7109375" style="1" customWidth="1"/>
    <col min="5386" max="5386" width="8.7109375" style="1" customWidth="1"/>
    <col min="5387" max="5633" width="9.140625" style="1"/>
    <col min="5634" max="5634" width="5.5703125" style="1" customWidth="1"/>
    <col min="5635" max="5635" width="27.7109375" style="1" customWidth="1"/>
    <col min="5636" max="5636" width="4.5703125" style="1" customWidth="1"/>
    <col min="5637" max="5637" width="4.7109375" style="1" customWidth="1"/>
    <col min="5638" max="5638" width="21.7109375" style="1" customWidth="1"/>
    <col min="5639" max="5640" width="6.7109375" style="1" customWidth="1"/>
    <col min="5641" max="5641" width="18.7109375" style="1" customWidth="1"/>
    <col min="5642" max="5642" width="8.7109375" style="1" customWidth="1"/>
    <col min="5643" max="5889" width="9.140625" style="1"/>
    <col min="5890" max="5890" width="5.5703125" style="1" customWidth="1"/>
    <col min="5891" max="5891" width="27.7109375" style="1" customWidth="1"/>
    <col min="5892" max="5892" width="4.5703125" style="1" customWidth="1"/>
    <col min="5893" max="5893" width="4.7109375" style="1" customWidth="1"/>
    <col min="5894" max="5894" width="21.7109375" style="1" customWidth="1"/>
    <col min="5895" max="5896" width="6.7109375" style="1" customWidth="1"/>
    <col min="5897" max="5897" width="18.7109375" style="1" customWidth="1"/>
    <col min="5898" max="5898" width="8.7109375" style="1" customWidth="1"/>
    <col min="5899" max="6145" width="9.140625" style="1"/>
    <col min="6146" max="6146" width="5.5703125" style="1" customWidth="1"/>
    <col min="6147" max="6147" width="27.7109375" style="1" customWidth="1"/>
    <col min="6148" max="6148" width="4.5703125" style="1" customWidth="1"/>
    <col min="6149" max="6149" width="4.7109375" style="1" customWidth="1"/>
    <col min="6150" max="6150" width="21.7109375" style="1" customWidth="1"/>
    <col min="6151" max="6152" width="6.7109375" style="1" customWidth="1"/>
    <col min="6153" max="6153" width="18.7109375" style="1" customWidth="1"/>
    <col min="6154" max="6154" width="8.7109375" style="1" customWidth="1"/>
    <col min="6155" max="6401" width="9.140625" style="1"/>
    <col min="6402" max="6402" width="5.5703125" style="1" customWidth="1"/>
    <col min="6403" max="6403" width="27.7109375" style="1" customWidth="1"/>
    <col min="6404" max="6404" width="4.5703125" style="1" customWidth="1"/>
    <col min="6405" max="6405" width="4.7109375" style="1" customWidth="1"/>
    <col min="6406" max="6406" width="21.7109375" style="1" customWidth="1"/>
    <col min="6407" max="6408" width="6.7109375" style="1" customWidth="1"/>
    <col min="6409" max="6409" width="18.7109375" style="1" customWidth="1"/>
    <col min="6410" max="6410" width="8.7109375" style="1" customWidth="1"/>
    <col min="6411" max="6657" width="9.140625" style="1"/>
    <col min="6658" max="6658" width="5.5703125" style="1" customWidth="1"/>
    <col min="6659" max="6659" width="27.7109375" style="1" customWidth="1"/>
    <col min="6660" max="6660" width="4.5703125" style="1" customWidth="1"/>
    <col min="6661" max="6661" width="4.7109375" style="1" customWidth="1"/>
    <col min="6662" max="6662" width="21.7109375" style="1" customWidth="1"/>
    <col min="6663" max="6664" width="6.7109375" style="1" customWidth="1"/>
    <col min="6665" max="6665" width="18.7109375" style="1" customWidth="1"/>
    <col min="6666" max="6666" width="8.7109375" style="1" customWidth="1"/>
    <col min="6667" max="6913" width="9.140625" style="1"/>
    <col min="6914" max="6914" width="5.5703125" style="1" customWidth="1"/>
    <col min="6915" max="6915" width="27.7109375" style="1" customWidth="1"/>
    <col min="6916" max="6916" width="4.5703125" style="1" customWidth="1"/>
    <col min="6917" max="6917" width="4.7109375" style="1" customWidth="1"/>
    <col min="6918" max="6918" width="21.7109375" style="1" customWidth="1"/>
    <col min="6919" max="6920" width="6.7109375" style="1" customWidth="1"/>
    <col min="6921" max="6921" width="18.7109375" style="1" customWidth="1"/>
    <col min="6922" max="6922" width="8.7109375" style="1" customWidth="1"/>
    <col min="6923" max="7169" width="9.140625" style="1"/>
    <col min="7170" max="7170" width="5.5703125" style="1" customWidth="1"/>
    <col min="7171" max="7171" width="27.7109375" style="1" customWidth="1"/>
    <col min="7172" max="7172" width="4.5703125" style="1" customWidth="1"/>
    <col min="7173" max="7173" width="4.7109375" style="1" customWidth="1"/>
    <col min="7174" max="7174" width="21.7109375" style="1" customWidth="1"/>
    <col min="7175" max="7176" width="6.7109375" style="1" customWidth="1"/>
    <col min="7177" max="7177" width="18.7109375" style="1" customWidth="1"/>
    <col min="7178" max="7178" width="8.7109375" style="1" customWidth="1"/>
    <col min="7179" max="7425" width="9.140625" style="1"/>
    <col min="7426" max="7426" width="5.5703125" style="1" customWidth="1"/>
    <col min="7427" max="7427" width="27.7109375" style="1" customWidth="1"/>
    <col min="7428" max="7428" width="4.5703125" style="1" customWidth="1"/>
    <col min="7429" max="7429" width="4.7109375" style="1" customWidth="1"/>
    <col min="7430" max="7430" width="21.7109375" style="1" customWidth="1"/>
    <col min="7431" max="7432" width="6.7109375" style="1" customWidth="1"/>
    <col min="7433" max="7433" width="18.7109375" style="1" customWidth="1"/>
    <col min="7434" max="7434" width="8.7109375" style="1" customWidth="1"/>
    <col min="7435" max="7681" width="9.140625" style="1"/>
    <col min="7682" max="7682" width="5.5703125" style="1" customWidth="1"/>
    <col min="7683" max="7683" width="27.7109375" style="1" customWidth="1"/>
    <col min="7684" max="7684" width="4.5703125" style="1" customWidth="1"/>
    <col min="7685" max="7685" width="4.7109375" style="1" customWidth="1"/>
    <col min="7686" max="7686" width="21.7109375" style="1" customWidth="1"/>
    <col min="7687" max="7688" width="6.7109375" style="1" customWidth="1"/>
    <col min="7689" max="7689" width="18.7109375" style="1" customWidth="1"/>
    <col min="7690" max="7690" width="8.7109375" style="1" customWidth="1"/>
    <col min="7691" max="7937" width="9.140625" style="1"/>
    <col min="7938" max="7938" width="5.5703125" style="1" customWidth="1"/>
    <col min="7939" max="7939" width="27.7109375" style="1" customWidth="1"/>
    <col min="7940" max="7940" width="4.5703125" style="1" customWidth="1"/>
    <col min="7941" max="7941" width="4.7109375" style="1" customWidth="1"/>
    <col min="7942" max="7942" width="21.7109375" style="1" customWidth="1"/>
    <col min="7943" max="7944" width="6.7109375" style="1" customWidth="1"/>
    <col min="7945" max="7945" width="18.7109375" style="1" customWidth="1"/>
    <col min="7946" max="7946" width="8.7109375" style="1" customWidth="1"/>
    <col min="7947" max="8193" width="9.140625" style="1"/>
    <col min="8194" max="8194" width="5.5703125" style="1" customWidth="1"/>
    <col min="8195" max="8195" width="27.7109375" style="1" customWidth="1"/>
    <col min="8196" max="8196" width="4.5703125" style="1" customWidth="1"/>
    <col min="8197" max="8197" width="4.7109375" style="1" customWidth="1"/>
    <col min="8198" max="8198" width="21.7109375" style="1" customWidth="1"/>
    <col min="8199" max="8200" width="6.7109375" style="1" customWidth="1"/>
    <col min="8201" max="8201" width="18.7109375" style="1" customWidth="1"/>
    <col min="8202" max="8202" width="8.7109375" style="1" customWidth="1"/>
    <col min="8203" max="8449" width="9.140625" style="1"/>
    <col min="8450" max="8450" width="5.5703125" style="1" customWidth="1"/>
    <col min="8451" max="8451" width="27.7109375" style="1" customWidth="1"/>
    <col min="8452" max="8452" width="4.5703125" style="1" customWidth="1"/>
    <col min="8453" max="8453" width="4.7109375" style="1" customWidth="1"/>
    <col min="8454" max="8454" width="21.7109375" style="1" customWidth="1"/>
    <col min="8455" max="8456" width="6.7109375" style="1" customWidth="1"/>
    <col min="8457" max="8457" width="18.7109375" style="1" customWidth="1"/>
    <col min="8458" max="8458" width="8.7109375" style="1" customWidth="1"/>
    <col min="8459" max="8705" width="9.140625" style="1"/>
    <col min="8706" max="8706" width="5.5703125" style="1" customWidth="1"/>
    <col min="8707" max="8707" width="27.7109375" style="1" customWidth="1"/>
    <col min="8708" max="8708" width="4.5703125" style="1" customWidth="1"/>
    <col min="8709" max="8709" width="4.7109375" style="1" customWidth="1"/>
    <col min="8710" max="8710" width="21.7109375" style="1" customWidth="1"/>
    <col min="8711" max="8712" width="6.7109375" style="1" customWidth="1"/>
    <col min="8713" max="8713" width="18.7109375" style="1" customWidth="1"/>
    <col min="8714" max="8714" width="8.7109375" style="1" customWidth="1"/>
    <col min="8715" max="8961" width="9.140625" style="1"/>
    <col min="8962" max="8962" width="5.5703125" style="1" customWidth="1"/>
    <col min="8963" max="8963" width="27.7109375" style="1" customWidth="1"/>
    <col min="8964" max="8964" width="4.5703125" style="1" customWidth="1"/>
    <col min="8965" max="8965" width="4.7109375" style="1" customWidth="1"/>
    <col min="8966" max="8966" width="21.7109375" style="1" customWidth="1"/>
    <col min="8967" max="8968" width="6.7109375" style="1" customWidth="1"/>
    <col min="8969" max="8969" width="18.7109375" style="1" customWidth="1"/>
    <col min="8970" max="8970" width="8.7109375" style="1" customWidth="1"/>
    <col min="8971" max="9217" width="9.140625" style="1"/>
    <col min="9218" max="9218" width="5.5703125" style="1" customWidth="1"/>
    <col min="9219" max="9219" width="27.7109375" style="1" customWidth="1"/>
    <col min="9220" max="9220" width="4.5703125" style="1" customWidth="1"/>
    <col min="9221" max="9221" width="4.7109375" style="1" customWidth="1"/>
    <col min="9222" max="9222" width="21.7109375" style="1" customWidth="1"/>
    <col min="9223" max="9224" width="6.7109375" style="1" customWidth="1"/>
    <col min="9225" max="9225" width="18.7109375" style="1" customWidth="1"/>
    <col min="9226" max="9226" width="8.7109375" style="1" customWidth="1"/>
    <col min="9227" max="9473" width="9.140625" style="1"/>
    <col min="9474" max="9474" width="5.5703125" style="1" customWidth="1"/>
    <col min="9475" max="9475" width="27.7109375" style="1" customWidth="1"/>
    <col min="9476" max="9476" width="4.5703125" style="1" customWidth="1"/>
    <col min="9477" max="9477" width="4.7109375" style="1" customWidth="1"/>
    <col min="9478" max="9478" width="21.7109375" style="1" customWidth="1"/>
    <col min="9479" max="9480" width="6.7109375" style="1" customWidth="1"/>
    <col min="9481" max="9481" width="18.7109375" style="1" customWidth="1"/>
    <col min="9482" max="9482" width="8.7109375" style="1" customWidth="1"/>
    <col min="9483" max="9729" width="9.140625" style="1"/>
    <col min="9730" max="9730" width="5.5703125" style="1" customWidth="1"/>
    <col min="9731" max="9731" width="27.7109375" style="1" customWidth="1"/>
    <col min="9732" max="9732" width="4.5703125" style="1" customWidth="1"/>
    <col min="9733" max="9733" width="4.7109375" style="1" customWidth="1"/>
    <col min="9734" max="9734" width="21.7109375" style="1" customWidth="1"/>
    <col min="9735" max="9736" width="6.7109375" style="1" customWidth="1"/>
    <col min="9737" max="9737" width="18.7109375" style="1" customWidth="1"/>
    <col min="9738" max="9738" width="8.7109375" style="1" customWidth="1"/>
    <col min="9739" max="9985" width="9.140625" style="1"/>
    <col min="9986" max="9986" width="5.5703125" style="1" customWidth="1"/>
    <col min="9987" max="9987" width="27.7109375" style="1" customWidth="1"/>
    <col min="9988" max="9988" width="4.5703125" style="1" customWidth="1"/>
    <col min="9989" max="9989" width="4.7109375" style="1" customWidth="1"/>
    <col min="9990" max="9990" width="21.7109375" style="1" customWidth="1"/>
    <col min="9991" max="9992" width="6.7109375" style="1" customWidth="1"/>
    <col min="9993" max="9993" width="18.7109375" style="1" customWidth="1"/>
    <col min="9994" max="9994" width="8.7109375" style="1" customWidth="1"/>
    <col min="9995" max="10241" width="9.140625" style="1"/>
    <col min="10242" max="10242" width="5.5703125" style="1" customWidth="1"/>
    <col min="10243" max="10243" width="27.7109375" style="1" customWidth="1"/>
    <col min="10244" max="10244" width="4.5703125" style="1" customWidth="1"/>
    <col min="10245" max="10245" width="4.7109375" style="1" customWidth="1"/>
    <col min="10246" max="10246" width="21.7109375" style="1" customWidth="1"/>
    <col min="10247" max="10248" width="6.7109375" style="1" customWidth="1"/>
    <col min="10249" max="10249" width="18.7109375" style="1" customWidth="1"/>
    <col min="10250" max="10250" width="8.7109375" style="1" customWidth="1"/>
    <col min="10251" max="10497" width="9.140625" style="1"/>
    <col min="10498" max="10498" width="5.5703125" style="1" customWidth="1"/>
    <col min="10499" max="10499" width="27.7109375" style="1" customWidth="1"/>
    <col min="10500" max="10500" width="4.5703125" style="1" customWidth="1"/>
    <col min="10501" max="10501" width="4.7109375" style="1" customWidth="1"/>
    <col min="10502" max="10502" width="21.7109375" style="1" customWidth="1"/>
    <col min="10503" max="10504" width="6.7109375" style="1" customWidth="1"/>
    <col min="10505" max="10505" width="18.7109375" style="1" customWidth="1"/>
    <col min="10506" max="10506" width="8.7109375" style="1" customWidth="1"/>
    <col min="10507" max="10753" width="9.140625" style="1"/>
    <col min="10754" max="10754" width="5.5703125" style="1" customWidth="1"/>
    <col min="10755" max="10755" width="27.7109375" style="1" customWidth="1"/>
    <col min="10756" max="10756" width="4.5703125" style="1" customWidth="1"/>
    <col min="10757" max="10757" width="4.7109375" style="1" customWidth="1"/>
    <col min="10758" max="10758" width="21.7109375" style="1" customWidth="1"/>
    <col min="10759" max="10760" width="6.7109375" style="1" customWidth="1"/>
    <col min="10761" max="10761" width="18.7109375" style="1" customWidth="1"/>
    <col min="10762" max="10762" width="8.7109375" style="1" customWidth="1"/>
    <col min="10763" max="11009" width="9.140625" style="1"/>
    <col min="11010" max="11010" width="5.5703125" style="1" customWidth="1"/>
    <col min="11011" max="11011" width="27.7109375" style="1" customWidth="1"/>
    <col min="11012" max="11012" width="4.5703125" style="1" customWidth="1"/>
    <col min="11013" max="11013" width="4.7109375" style="1" customWidth="1"/>
    <col min="11014" max="11014" width="21.7109375" style="1" customWidth="1"/>
    <col min="11015" max="11016" width="6.7109375" style="1" customWidth="1"/>
    <col min="11017" max="11017" width="18.7109375" style="1" customWidth="1"/>
    <col min="11018" max="11018" width="8.7109375" style="1" customWidth="1"/>
    <col min="11019" max="11265" width="9.140625" style="1"/>
    <col min="11266" max="11266" width="5.5703125" style="1" customWidth="1"/>
    <col min="11267" max="11267" width="27.7109375" style="1" customWidth="1"/>
    <col min="11268" max="11268" width="4.5703125" style="1" customWidth="1"/>
    <col min="11269" max="11269" width="4.7109375" style="1" customWidth="1"/>
    <col min="11270" max="11270" width="21.7109375" style="1" customWidth="1"/>
    <col min="11271" max="11272" width="6.7109375" style="1" customWidth="1"/>
    <col min="11273" max="11273" width="18.7109375" style="1" customWidth="1"/>
    <col min="11274" max="11274" width="8.7109375" style="1" customWidth="1"/>
    <col min="11275" max="11521" width="9.140625" style="1"/>
    <col min="11522" max="11522" width="5.5703125" style="1" customWidth="1"/>
    <col min="11523" max="11523" width="27.7109375" style="1" customWidth="1"/>
    <col min="11524" max="11524" width="4.5703125" style="1" customWidth="1"/>
    <col min="11525" max="11525" width="4.7109375" style="1" customWidth="1"/>
    <col min="11526" max="11526" width="21.7109375" style="1" customWidth="1"/>
    <col min="11527" max="11528" width="6.7109375" style="1" customWidth="1"/>
    <col min="11529" max="11529" width="18.7109375" style="1" customWidth="1"/>
    <col min="11530" max="11530" width="8.7109375" style="1" customWidth="1"/>
    <col min="11531" max="11777" width="9.140625" style="1"/>
    <col min="11778" max="11778" width="5.5703125" style="1" customWidth="1"/>
    <col min="11779" max="11779" width="27.7109375" style="1" customWidth="1"/>
    <col min="11780" max="11780" width="4.5703125" style="1" customWidth="1"/>
    <col min="11781" max="11781" width="4.7109375" style="1" customWidth="1"/>
    <col min="11782" max="11782" width="21.7109375" style="1" customWidth="1"/>
    <col min="11783" max="11784" width="6.7109375" style="1" customWidth="1"/>
    <col min="11785" max="11785" width="18.7109375" style="1" customWidth="1"/>
    <col min="11786" max="11786" width="8.7109375" style="1" customWidth="1"/>
    <col min="11787" max="12033" width="9.140625" style="1"/>
    <col min="12034" max="12034" width="5.5703125" style="1" customWidth="1"/>
    <col min="12035" max="12035" width="27.7109375" style="1" customWidth="1"/>
    <col min="12036" max="12036" width="4.5703125" style="1" customWidth="1"/>
    <col min="12037" max="12037" width="4.7109375" style="1" customWidth="1"/>
    <col min="12038" max="12038" width="21.7109375" style="1" customWidth="1"/>
    <col min="12039" max="12040" width="6.7109375" style="1" customWidth="1"/>
    <col min="12041" max="12041" width="18.7109375" style="1" customWidth="1"/>
    <col min="12042" max="12042" width="8.7109375" style="1" customWidth="1"/>
    <col min="12043" max="12289" width="9.140625" style="1"/>
    <col min="12290" max="12290" width="5.5703125" style="1" customWidth="1"/>
    <col min="12291" max="12291" width="27.7109375" style="1" customWidth="1"/>
    <col min="12292" max="12292" width="4.5703125" style="1" customWidth="1"/>
    <col min="12293" max="12293" width="4.7109375" style="1" customWidth="1"/>
    <col min="12294" max="12294" width="21.7109375" style="1" customWidth="1"/>
    <col min="12295" max="12296" width="6.7109375" style="1" customWidth="1"/>
    <col min="12297" max="12297" width="18.7109375" style="1" customWidth="1"/>
    <col min="12298" max="12298" width="8.7109375" style="1" customWidth="1"/>
    <col min="12299" max="12545" width="9.140625" style="1"/>
    <col min="12546" max="12546" width="5.5703125" style="1" customWidth="1"/>
    <col min="12547" max="12547" width="27.7109375" style="1" customWidth="1"/>
    <col min="12548" max="12548" width="4.5703125" style="1" customWidth="1"/>
    <col min="12549" max="12549" width="4.7109375" style="1" customWidth="1"/>
    <col min="12550" max="12550" width="21.7109375" style="1" customWidth="1"/>
    <col min="12551" max="12552" width="6.7109375" style="1" customWidth="1"/>
    <col min="12553" max="12553" width="18.7109375" style="1" customWidth="1"/>
    <col min="12554" max="12554" width="8.7109375" style="1" customWidth="1"/>
    <col min="12555" max="12801" width="9.140625" style="1"/>
    <col min="12802" max="12802" width="5.5703125" style="1" customWidth="1"/>
    <col min="12803" max="12803" width="27.7109375" style="1" customWidth="1"/>
    <col min="12804" max="12804" width="4.5703125" style="1" customWidth="1"/>
    <col min="12805" max="12805" width="4.7109375" style="1" customWidth="1"/>
    <col min="12806" max="12806" width="21.7109375" style="1" customWidth="1"/>
    <col min="12807" max="12808" width="6.7109375" style="1" customWidth="1"/>
    <col min="12809" max="12809" width="18.7109375" style="1" customWidth="1"/>
    <col min="12810" max="12810" width="8.7109375" style="1" customWidth="1"/>
    <col min="12811" max="13057" width="9.140625" style="1"/>
    <col min="13058" max="13058" width="5.5703125" style="1" customWidth="1"/>
    <col min="13059" max="13059" width="27.7109375" style="1" customWidth="1"/>
    <col min="13060" max="13060" width="4.5703125" style="1" customWidth="1"/>
    <col min="13061" max="13061" width="4.7109375" style="1" customWidth="1"/>
    <col min="13062" max="13062" width="21.7109375" style="1" customWidth="1"/>
    <col min="13063" max="13064" width="6.7109375" style="1" customWidth="1"/>
    <col min="13065" max="13065" width="18.7109375" style="1" customWidth="1"/>
    <col min="13066" max="13066" width="8.7109375" style="1" customWidth="1"/>
    <col min="13067" max="13313" width="9.140625" style="1"/>
    <col min="13314" max="13314" width="5.5703125" style="1" customWidth="1"/>
    <col min="13315" max="13315" width="27.7109375" style="1" customWidth="1"/>
    <col min="13316" max="13316" width="4.5703125" style="1" customWidth="1"/>
    <col min="13317" max="13317" width="4.7109375" style="1" customWidth="1"/>
    <col min="13318" max="13318" width="21.7109375" style="1" customWidth="1"/>
    <col min="13319" max="13320" width="6.7109375" style="1" customWidth="1"/>
    <col min="13321" max="13321" width="18.7109375" style="1" customWidth="1"/>
    <col min="13322" max="13322" width="8.7109375" style="1" customWidth="1"/>
    <col min="13323" max="13569" width="9.140625" style="1"/>
    <col min="13570" max="13570" width="5.5703125" style="1" customWidth="1"/>
    <col min="13571" max="13571" width="27.7109375" style="1" customWidth="1"/>
    <col min="13572" max="13572" width="4.5703125" style="1" customWidth="1"/>
    <col min="13573" max="13573" width="4.7109375" style="1" customWidth="1"/>
    <col min="13574" max="13574" width="21.7109375" style="1" customWidth="1"/>
    <col min="13575" max="13576" width="6.7109375" style="1" customWidth="1"/>
    <col min="13577" max="13577" width="18.7109375" style="1" customWidth="1"/>
    <col min="13578" max="13578" width="8.7109375" style="1" customWidth="1"/>
    <col min="13579" max="13825" width="9.140625" style="1"/>
    <col min="13826" max="13826" width="5.5703125" style="1" customWidth="1"/>
    <col min="13827" max="13827" width="27.7109375" style="1" customWidth="1"/>
    <col min="13828" max="13828" width="4.5703125" style="1" customWidth="1"/>
    <col min="13829" max="13829" width="4.7109375" style="1" customWidth="1"/>
    <col min="13830" max="13830" width="21.7109375" style="1" customWidth="1"/>
    <col min="13831" max="13832" width="6.7109375" style="1" customWidth="1"/>
    <col min="13833" max="13833" width="18.7109375" style="1" customWidth="1"/>
    <col min="13834" max="13834" width="8.7109375" style="1" customWidth="1"/>
    <col min="13835" max="14081" width="9.140625" style="1"/>
    <col min="14082" max="14082" width="5.5703125" style="1" customWidth="1"/>
    <col min="14083" max="14083" width="27.7109375" style="1" customWidth="1"/>
    <col min="14084" max="14084" width="4.5703125" style="1" customWidth="1"/>
    <col min="14085" max="14085" width="4.7109375" style="1" customWidth="1"/>
    <col min="14086" max="14086" width="21.7109375" style="1" customWidth="1"/>
    <col min="14087" max="14088" width="6.7109375" style="1" customWidth="1"/>
    <col min="14089" max="14089" width="18.7109375" style="1" customWidth="1"/>
    <col min="14090" max="14090" width="8.7109375" style="1" customWidth="1"/>
    <col min="14091" max="14337" width="9.140625" style="1"/>
    <col min="14338" max="14338" width="5.5703125" style="1" customWidth="1"/>
    <col min="14339" max="14339" width="27.7109375" style="1" customWidth="1"/>
    <col min="14340" max="14340" width="4.5703125" style="1" customWidth="1"/>
    <col min="14341" max="14341" width="4.7109375" style="1" customWidth="1"/>
    <col min="14342" max="14342" width="21.7109375" style="1" customWidth="1"/>
    <col min="14343" max="14344" width="6.7109375" style="1" customWidth="1"/>
    <col min="14345" max="14345" width="18.7109375" style="1" customWidth="1"/>
    <col min="14346" max="14346" width="8.7109375" style="1" customWidth="1"/>
    <col min="14347" max="14593" width="9.140625" style="1"/>
    <col min="14594" max="14594" width="5.5703125" style="1" customWidth="1"/>
    <col min="14595" max="14595" width="27.7109375" style="1" customWidth="1"/>
    <col min="14596" max="14596" width="4.5703125" style="1" customWidth="1"/>
    <col min="14597" max="14597" width="4.7109375" style="1" customWidth="1"/>
    <col min="14598" max="14598" width="21.7109375" style="1" customWidth="1"/>
    <col min="14599" max="14600" width="6.7109375" style="1" customWidth="1"/>
    <col min="14601" max="14601" width="18.7109375" style="1" customWidth="1"/>
    <col min="14602" max="14602" width="8.7109375" style="1" customWidth="1"/>
    <col min="14603" max="14849" width="9.140625" style="1"/>
    <col min="14850" max="14850" width="5.5703125" style="1" customWidth="1"/>
    <col min="14851" max="14851" width="27.7109375" style="1" customWidth="1"/>
    <col min="14852" max="14852" width="4.5703125" style="1" customWidth="1"/>
    <col min="14853" max="14853" width="4.7109375" style="1" customWidth="1"/>
    <col min="14854" max="14854" width="21.7109375" style="1" customWidth="1"/>
    <col min="14855" max="14856" width="6.7109375" style="1" customWidth="1"/>
    <col min="14857" max="14857" width="18.7109375" style="1" customWidth="1"/>
    <col min="14858" max="14858" width="8.7109375" style="1" customWidth="1"/>
    <col min="14859" max="15105" width="9.140625" style="1"/>
    <col min="15106" max="15106" width="5.5703125" style="1" customWidth="1"/>
    <col min="15107" max="15107" width="27.7109375" style="1" customWidth="1"/>
    <col min="15108" max="15108" width="4.5703125" style="1" customWidth="1"/>
    <col min="15109" max="15109" width="4.7109375" style="1" customWidth="1"/>
    <col min="15110" max="15110" width="21.7109375" style="1" customWidth="1"/>
    <col min="15111" max="15112" width="6.7109375" style="1" customWidth="1"/>
    <col min="15113" max="15113" width="18.7109375" style="1" customWidth="1"/>
    <col min="15114" max="15114" width="8.7109375" style="1" customWidth="1"/>
    <col min="15115" max="15361" width="9.140625" style="1"/>
    <col min="15362" max="15362" width="5.5703125" style="1" customWidth="1"/>
    <col min="15363" max="15363" width="27.7109375" style="1" customWidth="1"/>
    <col min="15364" max="15364" width="4.5703125" style="1" customWidth="1"/>
    <col min="15365" max="15365" width="4.7109375" style="1" customWidth="1"/>
    <col min="15366" max="15366" width="21.7109375" style="1" customWidth="1"/>
    <col min="15367" max="15368" width="6.7109375" style="1" customWidth="1"/>
    <col min="15369" max="15369" width="18.7109375" style="1" customWidth="1"/>
    <col min="15370" max="15370" width="8.7109375" style="1" customWidth="1"/>
    <col min="15371" max="15617" width="9.140625" style="1"/>
    <col min="15618" max="15618" width="5.5703125" style="1" customWidth="1"/>
    <col min="15619" max="15619" width="27.7109375" style="1" customWidth="1"/>
    <col min="15620" max="15620" width="4.5703125" style="1" customWidth="1"/>
    <col min="15621" max="15621" width="4.7109375" style="1" customWidth="1"/>
    <col min="15622" max="15622" width="21.7109375" style="1" customWidth="1"/>
    <col min="15623" max="15624" width="6.7109375" style="1" customWidth="1"/>
    <col min="15625" max="15625" width="18.7109375" style="1" customWidth="1"/>
    <col min="15626" max="15626" width="8.7109375" style="1" customWidth="1"/>
    <col min="15627" max="15873" width="9.140625" style="1"/>
    <col min="15874" max="15874" width="5.5703125" style="1" customWidth="1"/>
    <col min="15875" max="15875" width="27.7109375" style="1" customWidth="1"/>
    <col min="15876" max="15876" width="4.5703125" style="1" customWidth="1"/>
    <col min="15877" max="15877" width="4.7109375" style="1" customWidth="1"/>
    <col min="15878" max="15878" width="21.7109375" style="1" customWidth="1"/>
    <col min="15879" max="15880" width="6.7109375" style="1" customWidth="1"/>
    <col min="15881" max="15881" width="18.7109375" style="1" customWidth="1"/>
    <col min="15882" max="15882" width="8.7109375" style="1" customWidth="1"/>
    <col min="15883" max="16129" width="9.140625" style="1"/>
    <col min="16130" max="16130" width="5.5703125" style="1" customWidth="1"/>
    <col min="16131" max="16131" width="27.7109375" style="1" customWidth="1"/>
    <col min="16132" max="16132" width="4.5703125" style="1" customWidth="1"/>
    <col min="16133" max="16133" width="4.7109375" style="1" customWidth="1"/>
    <col min="16134" max="16134" width="21.7109375" style="1" customWidth="1"/>
    <col min="16135" max="16136" width="6.7109375" style="1" customWidth="1"/>
    <col min="16137" max="16137" width="18.7109375" style="1" customWidth="1"/>
    <col min="16138" max="16138" width="8.7109375" style="1" customWidth="1"/>
    <col min="16139" max="16384" width="9.140625" style="1"/>
  </cols>
  <sheetData>
    <row r="1" spans="1:10" ht="15.75">
      <c r="A1" s="69"/>
      <c r="F1" s="60" t="s">
        <v>38</v>
      </c>
    </row>
    <row r="2" spans="1:10" ht="15.75">
      <c r="A2"/>
      <c r="F2" s="60" t="s">
        <v>37</v>
      </c>
    </row>
    <row r="3" spans="1:10" ht="15.75">
      <c r="F3" s="60"/>
    </row>
    <row r="4" spans="1:10" ht="21.75" customHeight="1">
      <c r="F4" s="60"/>
    </row>
    <row r="5" spans="1:10" ht="18.75">
      <c r="F5" s="102" t="s">
        <v>35</v>
      </c>
    </row>
    <row r="6" spans="1:10" ht="18.75">
      <c r="F6" s="102" t="s">
        <v>34</v>
      </c>
    </row>
    <row r="7" spans="1:10" ht="12.95" customHeight="1">
      <c r="F7" s="65"/>
      <c r="J7" s="66"/>
    </row>
    <row r="8" spans="1:10" ht="18.75">
      <c r="F8" s="67" t="s">
        <v>44</v>
      </c>
      <c r="J8" s="66"/>
    </row>
    <row r="9" spans="1:10">
      <c r="A9" s="55"/>
      <c r="B9" s="55"/>
      <c r="C9" s="55"/>
      <c r="D9" s="65"/>
      <c r="F9" s="57" t="s">
        <v>43</v>
      </c>
      <c r="G9" s="55"/>
      <c r="H9" s="55"/>
      <c r="I9" s="55"/>
      <c r="J9" s="55"/>
    </row>
    <row r="10" spans="1:10" ht="18.75">
      <c r="B10" s="63"/>
      <c r="C10" s="63"/>
      <c r="D10" s="53"/>
      <c r="E10" s="60"/>
      <c r="F10" s="64" t="s">
        <v>31</v>
      </c>
      <c r="G10" s="62"/>
      <c r="H10" s="62"/>
      <c r="I10" s="52"/>
      <c r="J10" s="51"/>
    </row>
    <row r="11" spans="1:10" ht="18.75">
      <c r="B11" s="63"/>
      <c r="C11" s="63"/>
      <c r="D11" s="53"/>
      <c r="E11" s="60"/>
      <c r="F11" s="64"/>
      <c r="G11" s="62"/>
      <c r="H11" s="62"/>
      <c r="I11" s="52"/>
      <c r="J11" s="51"/>
    </row>
    <row r="12" spans="1:10" ht="18.75">
      <c r="B12" s="63"/>
      <c r="C12" s="63"/>
      <c r="D12" s="53"/>
      <c r="E12" s="60"/>
      <c r="F12" s="63"/>
      <c r="G12" s="62"/>
      <c r="H12" s="62"/>
      <c r="I12" s="52"/>
      <c r="J12" s="51"/>
    </row>
    <row r="13" spans="1:10" ht="18" customHeight="1">
      <c r="A13" s="61"/>
      <c r="B13" s="61"/>
      <c r="C13" s="61"/>
      <c r="D13" s="60"/>
      <c r="E13" s="60"/>
      <c r="F13" s="59"/>
      <c r="G13" s="59"/>
      <c r="H13" s="59"/>
      <c r="I13" s="58"/>
      <c r="J13" s="93" t="s">
        <v>30</v>
      </c>
    </row>
    <row r="14" spans="1:10" s="55" customFormat="1" ht="18" customHeight="1">
      <c r="A14" s="56"/>
      <c r="B14" s="56"/>
      <c r="C14" s="56"/>
      <c r="D14" s="57"/>
      <c r="E14" s="92"/>
      <c r="F14" s="56"/>
      <c r="G14" s="1"/>
      <c r="H14" s="1"/>
      <c r="I14" s="52" t="s">
        <v>29</v>
      </c>
      <c r="J14" s="51">
        <v>0.83680555555555547</v>
      </c>
    </row>
    <row r="15" spans="1:10" ht="18" customHeight="1">
      <c r="A15" s="101" t="s">
        <v>28</v>
      </c>
      <c r="B15" s="54"/>
      <c r="C15" s="54"/>
      <c r="D15" s="53"/>
      <c r="I15" s="52" t="s">
        <v>27</v>
      </c>
      <c r="J15" s="51"/>
    </row>
    <row r="16" spans="1:10" ht="9.9499999999999993" customHeight="1" thickBot="1"/>
    <row r="17" spans="1:11" ht="15.75" thickBot="1">
      <c r="A17" s="48"/>
      <c r="B17" s="48" t="s">
        <v>26</v>
      </c>
      <c r="C17" s="48" t="s">
        <v>25</v>
      </c>
      <c r="D17" s="48" t="s">
        <v>24</v>
      </c>
      <c r="E17" s="48" t="s">
        <v>23</v>
      </c>
      <c r="F17" s="48" t="s">
        <v>22</v>
      </c>
      <c r="G17" s="48" t="s">
        <v>21</v>
      </c>
      <c r="H17" s="48" t="s">
        <v>20</v>
      </c>
      <c r="I17" s="48" t="s">
        <v>19</v>
      </c>
      <c r="J17" s="48" t="s">
        <v>18</v>
      </c>
    </row>
    <row r="18" spans="1:11">
      <c r="A18" s="45"/>
      <c r="B18" s="47" t="s">
        <v>42</v>
      </c>
      <c r="C18" s="47"/>
      <c r="D18" s="46"/>
      <c r="E18" s="47"/>
      <c r="F18" s="45"/>
      <c r="G18" s="45"/>
      <c r="H18" s="45"/>
      <c r="I18" s="45"/>
      <c r="J18" s="45"/>
    </row>
    <row r="19" spans="1:11">
      <c r="A19" s="17">
        <v>1</v>
      </c>
      <c r="B19" s="26" t="str">
        <f>VLOOKUP($K19,'[7]2000спМ'!$A$18:$L$150,3,FALSE)</f>
        <v>РОДИОНОВ</v>
      </c>
      <c r="C19" s="26" t="str">
        <f>VLOOKUP($K19,'[7]2000спМ'!$A$18:$L$150,4,FALSE)</f>
        <v>Павел</v>
      </c>
      <c r="D19" s="99">
        <f>VLOOKUP($K19,'[7]2000спМ'!$A$18:$L$150,5,FALSE)</f>
        <v>33046</v>
      </c>
      <c r="E19" s="43" t="str">
        <f>VLOOKUP($K19,'[7]2000спМ'!$A$18:$L$150,6,FALSE)</f>
        <v>кмс</v>
      </c>
      <c r="F19" s="28" t="str">
        <f>VLOOKUP($K19,'[7]2000спМ'!$A$18:$L$150,7,FALSE)</f>
        <v>Академия л/а</v>
      </c>
      <c r="G19" s="27">
        <f>VLOOKUP($K19,'[7]2000спМ'!$A$18:$L$150,2,FALSE)</f>
        <v>22</v>
      </c>
      <c r="H19" s="33"/>
      <c r="I19" s="33"/>
      <c r="J19" s="36"/>
      <c r="K19" s="1">
        <v>11</v>
      </c>
    </row>
    <row r="20" spans="1:11">
      <c r="A20" s="17">
        <v>2</v>
      </c>
      <c r="B20" s="26" t="str">
        <f>VLOOKUP($K20,'[7]2000спМ'!$A$18:$L$150,3,FALSE)</f>
        <v>УТКИН</v>
      </c>
      <c r="C20" s="26" t="str">
        <f>VLOOKUP($K20,'[7]2000спМ'!$A$18:$L$150,4,FALSE)</f>
        <v>Илья</v>
      </c>
      <c r="D20" s="99" t="str">
        <f>VLOOKUP($K20,'[7]2000спМ'!$A$18:$L$150,5,FALSE)</f>
        <v>02.02.97.</v>
      </c>
      <c r="E20" s="43" t="str">
        <f>VLOOKUP($K20,'[7]2000спМ'!$A$18:$L$150,6,FALSE)</f>
        <v>I</v>
      </c>
      <c r="F20" s="28" t="str">
        <f>VLOOKUP($K20,'[7]2000спМ'!$A$18:$L$150,7,FALSE)</f>
        <v>Невская СДЮСШОР</v>
      </c>
      <c r="G20" s="27">
        <f>VLOOKUP($K20,'[7]2000спМ'!$A$18:$L$150,2,FALSE)</f>
        <v>934</v>
      </c>
      <c r="H20" s="33"/>
      <c r="I20" s="33"/>
      <c r="J20" s="10"/>
      <c r="K20" s="1">
        <v>12</v>
      </c>
    </row>
    <row r="21" spans="1:11">
      <c r="A21" s="17">
        <v>3</v>
      </c>
      <c r="B21" s="26" t="str">
        <f>VLOOKUP($K21,'[7]2000спМ'!$A$18:$L$150,3,FALSE)</f>
        <v>ПОМОЩНИК</v>
      </c>
      <c r="C21" s="26" t="str">
        <f>VLOOKUP($K21,'[7]2000спМ'!$A$18:$L$150,4,FALSE)</f>
        <v>Максим</v>
      </c>
      <c r="D21" s="99" t="str">
        <f>VLOOKUP($K21,'[7]2000спМ'!$A$18:$L$150,5,FALSE)</f>
        <v>03.02.97</v>
      </c>
      <c r="E21" s="43" t="str">
        <f>VLOOKUP($K21,'[7]2000спМ'!$A$18:$L$150,6,FALSE)</f>
        <v>I</v>
      </c>
      <c r="F21" s="28" t="str">
        <f>VLOOKUP($K21,'[7]2000спМ'!$A$18:$L$150,7,FALSE)</f>
        <v>Академия л/а</v>
      </c>
      <c r="G21" s="27">
        <f>VLOOKUP($K21,'[7]2000спМ'!$A$18:$L$150,2,FALSE)</f>
        <v>358</v>
      </c>
      <c r="H21" s="33"/>
      <c r="I21" s="33"/>
      <c r="J21" s="10"/>
      <c r="K21" s="1">
        <v>13</v>
      </c>
    </row>
    <row r="22" spans="1:11">
      <c r="A22" s="17">
        <v>4</v>
      </c>
      <c r="B22" s="26" t="str">
        <f>VLOOKUP($K22,'[7]2000спМ'!$A$18:$L$150,3,FALSE)</f>
        <v>КАРПЕНКОВ</v>
      </c>
      <c r="C22" s="26" t="str">
        <f>VLOOKUP($K22,'[7]2000спМ'!$A$18:$L$150,4,FALSE)</f>
        <v>Никита</v>
      </c>
      <c r="D22" s="99" t="str">
        <f>VLOOKUP($K22,'[7]2000спМ'!$A$18:$L$150,5,FALSE)</f>
        <v>01.01.99.</v>
      </c>
      <c r="E22" s="43" t="str">
        <f>VLOOKUP($K22,'[7]2000спМ'!$A$18:$L$150,6,FALSE)</f>
        <v>I</v>
      </c>
      <c r="F22" s="28" t="str">
        <f>VLOOKUP($K22,'[7]2000спМ'!$A$18:$L$150,7,FALSE)</f>
        <v>Невская СДЮСШОР</v>
      </c>
      <c r="G22" s="27">
        <f>VLOOKUP($K22,'[7]2000спМ'!$A$18:$L$150,2,FALSE)</f>
        <v>936</v>
      </c>
      <c r="H22" s="33"/>
      <c r="I22" s="33"/>
      <c r="J22" s="10"/>
      <c r="K22" s="1">
        <v>14</v>
      </c>
    </row>
    <row r="23" spans="1:11">
      <c r="A23" s="17">
        <v>5</v>
      </c>
      <c r="B23" s="26" t="str">
        <f>VLOOKUP($K23,'[7]2000спМ'!$A$18:$L$150,3,FALSE)</f>
        <v>ЗАБРАЛОВ</v>
      </c>
      <c r="C23" s="26" t="str">
        <f>VLOOKUP($K23,'[7]2000спМ'!$A$18:$L$150,4,FALSE)</f>
        <v>Виталий</v>
      </c>
      <c r="D23" s="99" t="str">
        <f>VLOOKUP($K23,'[7]2000спМ'!$A$18:$L$150,5,FALSE)</f>
        <v>18.11.96</v>
      </c>
      <c r="E23" s="43" t="str">
        <f>VLOOKUP($K23,'[7]2000спМ'!$A$18:$L$150,6,FALSE)</f>
        <v>кмс</v>
      </c>
      <c r="F23" s="28" t="str">
        <f>VLOOKUP($K23,'[7]2000спМ'!$A$18:$L$150,7,FALSE)</f>
        <v>Академия л/а</v>
      </c>
      <c r="G23" s="27">
        <f>VLOOKUP($K23,'[7]2000спМ'!$A$18:$L$150,2,FALSE)</f>
        <v>418</v>
      </c>
      <c r="H23" s="33"/>
      <c r="I23" s="33"/>
      <c r="J23" s="100"/>
      <c r="K23" s="1">
        <v>15</v>
      </c>
    </row>
    <row r="24" spans="1:11">
      <c r="A24" s="17"/>
      <c r="B24" s="26"/>
      <c r="C24" s="26"/>
      <c r="D24" s="99"/>
      <c r="E24" s="43"/>
      <c r="F24" s="28"/>
      <c r="G24" s="27"/>
      <c r="H24" s="33"/>
      <c r="I24" s="33"/>
      <c r="J24" s="36"/>
    </row>
    <row r="25" spans="1:11">
      <c r="A25" s="17"/>
      <c r="B25" s="26"/>
      <c r="C25" s="26"/>
      <c r="D25" s="99"/>
      <c r="E25" s="43"/>
      <c r="F25" s="28"/>
      <c r="G25" s="27"/>
      <c r="H25" s="33"/>
      <c r="I25" s="33"/>
      <c r="J25" s="10"/>
    </row>
    <row r="26" spans="1:11">
      <c r="A26" s="17"/>
      <c r="B26" s="26"/>
      <c r="C26" s="26"/>
      <c r="D26" s="99"/>
      <c r="E26" s="43"/>
      <c r="F26" s="28"/>
      <c r="G26" s="27"/>
      <c r="H26" s="33"/>
      <c r="I26" s="33"/>
      <c r="J26" s="10"/>
    </row>
    <row r="27" spans="1:11">
      <c r="A27" s="17"/>
      <c r="B27" s="34"/>
      <c r="C27" s="34"/>
      <c r="D27" s="29"/>
      <c r="E27" s="36"/>
      <c r="F27" s="74"/>
      <c r="G27" s="17"/>
      <c r="H27" s="33"/>
      <c r="I27" s="33"/>
      <c r="J27" s="10"/>
    </row>
    <row r="28" spans="1:11">
      <c r="A28" s="17"/>
      <c r="B28" s="34"/>
      <c r="C28" s="34"/>
      <c r="D28" s="29"/>
      <c r="E28" s="36"/>
      <c r="F28" s="74"/>
      <c r="G28" s="17"/>
      <c r="H28" s="33"/>
      <c r="I28" s="33"/>
      <c r="J28" s="10"/>
    </row>
    <row r="29" spans="1:11">
      <c r="A29" s="17"/>
      <c r="B29" s="34"/>
      <c r="C29" s="34"/>
      <c r="D29" s="29"/>
      <c r="E29" s="36"/>
      <c r="F29" s="74"/>
      <c r="G29" s="17"/>
      <c r="H29" s="33"/>
      <c r="I29" s="33"/>
      <c r="J29" s="10"/>
    </row>
    <row r="30" spans="1:11" ht="15.75" customHeight="1">
      <c r="A30" s="17"/>
      <c r="B30" s="34"/>
      <c r="C30" s="34"/>
      <c r="D30" s="29"/>
      <c r="E30" s="31"/>
      <c r="F30" s="74"/>
      <c r="G30" s="17"/>
      <c r="H30" s="33"/>
      <c r="I30" s="33"/>
      <c r="J30" s="10"/>
    </row>
    <row r="31" spans="1:11" ht="15.75" customHeight="1">
      <c r="A31" s="17"/>
      <c r="B31" s="34"/>
      <c r="C31" s="34"/>
      <c r="D31" s="29"/>
      <c r="E31" s="36"/>
      <c r="F31" s="74"/>
      <c r="G31" s="17"/>
      <c r="H31" s="33"/>
      <c r="I31" s="33"/>
      <c r="J31" s="10"/>
    </row>
    <row r="32" spans="1:11" ht="15.75" customHeight="1">
      <c r="A32" s="35"/>
      <c r="B32" s="34"/>
      <c r="C32" s="34"/>
      <c r="D32" s="29"/>
      <c r="E32" s="36"/>
      <c r="F32" s="74"/>
      <c r="G32" s="17"/>
      <c r="H32" s="33"/>
      <c r="I32" s="33"/>
      <c r="J32" s="10"/>
    </row>
    <row r="33" spans="1:10" ht="15.75" customHeight="1">
      <c r="A33" s="17"/>
      <c r="B33" s="98"/>
      <c r="C33" s="98"/>
      <c r="D33" s="29"/>
      <c r="E33" s="36"/>
      <c r="F33" s="74"/>
      <c r="G33" s="17"/>
      <c r="H33" s="33"/>
      <c r="I33" s="33"/>
      <c r="J33" s="10"/>
    </row>
    <row r="34" spans="1:10" ht="15.75" customHeight="1">
      <c r="A34" s="17"/>
      <c r="B34" s="34"/>
      <c r="C34" s="34"/>
      <c r="D34" s="29"/>
      <c r="E34" s="36"/>
      <c r="F34" s="74"/>
      <c r="G34" s="17"/>
      <c r="H34" s="33"/>
      <c r="I34" s="33"/>
      <c r="J34" s="10"/>
    </row>
    <row r="35" spans="1:10" ht="15.75" customHeight="1">
      <c r="A35" s="17"/>
      <c r="B35" s="34"/>
      <c r="C35" s="34"/>
      <c r="D35" s="17"/>
      <c r="E35" s="36"/>
      <c r="F35" s="37"/>
      <c r="G35" s="17"/>
      <c r="H35" s="33"/>
      <c r="I35" s="33"/>
      <c r="J35" s="10"/>
    </row>
    <row r="36" spans="1:10" ht="15.75" customHeight="1">
      <c r="A36" s="76"/>
      <c r="B36" s="34"/>
      <c r="C36" s="34"/>
      <c r="D36" s="17"/>
      <c r="E36" s="36"/>
      <c r="F36" s="37"/>
      <c r="G36" s="17"/>
      <c r="H36" s="33"/>
      <c r="I36" s="33"/>
      <c r="J36" s="10"/>
    </row>
    <row r="37" spans="1:10" ht="15.75" customHeight="1">
      <c r="A37" s="76"/>
      <c r="B37" s="17"/>
      <c r="C37" s="17"/>
      <c r="D37" s="17"/>
      <c r="E37" s="40"/>
      <c r="F37" s="96"/>
      <c r="G37" s="17"/>
      <c r="H37" s="33"/>
      <c r="I37" s="33"/>
      <c r="J37" s="10"/>
    </row>
    <row r="38" spans="1:10" ht="15.75" customHeight="1">
      <c r="A38" s="76"/>
      <c r="B38" s="34"/>
      <c r="C38" s="34"/>
      <c r="D38" s="29"/>
      <c r="E38" s="36"/>
      <c r="F38" s="74"/>
      <c r="G38" s="17"/>
      <c r="H38" s="33"/>
      <c r="I38" s="33"/>
      <c r="J38" s="10"/>
    </row>
    <row r="39" spans="1:10" ht="15.75" customHeight="1">
      <c r="A39" s="76"/>
      <c r="B39" s="34"/>
      <c r="C39" s="34"/>
      <c r="D39" s="29"/>
      <c r="E39" s="31"/>
      <c r="F39" s="37"/>
      <c r="G39" s="17"/>
      <c r="H39" s="33"/>
      <c r="I39" s="33"/>
      <c r="J39" s="10"/>
    </row>
    <row r="40" spans="1:10" ht="15.75" customHeight="1">
      <c r="A40" s="76"/>
      <c r="B40" s="34"/>
      <c r="C40" s="34"/>
      <c r="D40" s="29"/>
      <c r="E40" s="31"/>
      <c r="F40" s="74"/>
      <c r="G40" s="17"/>
      <c r="H40" s="33"/>
      <c r="I40" s="33"/>
      <c r="J40" s="10"/>
    </row>
    <row r="41" spans="1:10" ht="15.75" customHeight="1">
      <c r="A41" s="76"/>
      <c r="B41" s="34"/>
      <c r="C41" s="34"/>
      <c r="D41" s="29"/>
      <c r="E41" s="36"/>
      <c r="F41" s="74"/>
      <c r="G41" s="17"/>
      <c r="H41" s="33"/>
      <c r="I41" s="33"/>
      <c r="J41" s="10"/>
    </row>
    <row r="42" spans="1:10" ht="15.75" customHeight="1">
      <c r="A42" s="76"/>
      <c r="B42" s="34"/>
      <c r="C42" s="34"/>
      <c r="D42" s="97"/>
      <c r="E42" s="36"/>
      <c r="F42" s="74"/>
      <c r="G42" s="17"/>
      <c r="H42" s="33"/>
      <c r="I42" s="33"/>
      <c r="J42" s="10"/>
    </row>
    <row r="43" spans="1:10" ht="15.75" customHeight="1">
      <c r="A43" s="76"/>
      <c r="B43" s="34"/>
      <c r="C43" s="34"/>
      <c r="D43" s="29"/>
      <c r="E43" s="36"/>
      <c r="F43" s="74"/>
      <c r="G43" s="17"/>
      <c r="H43" s="33"/>
      <c r="I43" s="33"/>
      <c r="J43" s="10"/>
    </row>
    <row r="44" spans="1:10" ht="15.75" customHeight="1">
      <c r="A44" s="76"/>
      <c r="B44" s="34"/>
      <c r="C44" s="34"/>
      <c r="D44" s="17"/>
      <c r="E44" s="40"/>
      <c r="F44" s="96"/>
      <c r="G44" s="17"/>
      <c r="H44" s="33"/>
      <c r="I44" s="33"/>
      <c r="J44" s="10"/>
    </row>
    <row r="45" spans="1:10" ht="15.75" customHeight="1">
      <c r="A45" s="76"/>
      <c r="B45" s="34"/>
      <c r="C45" s="34"/>
      <c r="D45" s="17"/>
      <c r="E45" s="40"/>
      <c r="F45" s="96"/>
      <c r="G45" s="17"/>
      <c r="H45" s="33"/>
      <c r="I45" s="33"/>
      <c r="J45" s="10"/>
    </row>
    <row r="46" spans="1:10" ht="15.75" customHeight="1">
      <c r="A46" s="76"/>
      <c r="B46" s="34"/>
      <c r="C46" s="34"/>
      <c r="D46" s="17"/>
      <c r="E46" s="40"/>
      <c r="F46" s="96"/>
      <c r="G46" s="17"/>
      <c r="H46" s="33"/>
      <c r="I46" s="33"/>
      <c r="J46" s="10"/>
    </row>
    <row r="47" spans="1:10" ht="15.75" customHeight="1">
      <c r="A47" s="76"/>
      <c r="B47" s="34"/>
      <c r="C47" s="34"/>
      <c r="D47" s="17"/>
      <c r="E47" s="40"/>
      <c r="F47" s="96"/>
      <c r="G47" s="76"/>
      <c r="H47" s="33"/>
      <c r="I47" s="33"/>
      <c r="J47" s="10"/>
    </row>
    <row r="48" spans="1:10" ht="15.75" customHeight="1">
      <c r="A48" s="76"/>
      <c r="B48" s="34"/>
      <c r="C48" s="34"/>
      <c r="D48" s="17"/>
      <c r="E48" s="40"/>
      <c r="F48" s="96"/>
      <c r="G48" s="76"/>
      <c r="H48" s="33"/>
      <c r="I48" s="33"/>
      <c r="J48" s="10"/>
    </row>
    <row r="49" spans="1:10" ht="15.75" customHeight="1">
      <c r="A49" s="76"/>
      <c r="B49" s="34"/>
      <c r="C49" s="34"/>
      <c r="D49" s="17"/>
      <c r="E49" s="40"/>
      <c r="F49" s="96"/>
      <c r="G49" s="76"/>
      <c r="H49" s="33"/>
      <c r="I49" s="33"/>
      <c r="J49" s="10"/>
    </row>
    <row r="50" spans="1:10" ht="15.75" customHeight="1">
      <c r="A50" s="76"/>
      <c r="B50" s="34"/>
      <c r="C50" s="34"/>
      <c r="D50" s="17"/>
      <c r="E50" s="40"/>
      <c r="F50" s="96"/>
      <c r="G50" s="76"/>
      <c r="H50" s="33"/>
      <c r="I50" s="33"/>
      <c r="J50" s="10"/>
    </row>
    <row r="51" spans="1:10" ht="15.75" customHeight="1">
      <c r="A51" s="76"/>
      <c r="B51" s="34"/>
      <c r="C51" s="34"/>
      <c r="D51" s="17"/>
      <c r="E51" s="40"/>
      <c r="F51" s="96"/>
      <c r="G51" s="76"/>
      <c r="H51" s="33"/>
      <c r="I51" s="33"/>
      <c r="J51" s="10"/>
    </row>
    <row r="52" spans="1:10">
      <c r="A52" s="11"/>
      <c r="B52" s="26" t="s">
        <v>6</v>
      </c>
      <c r="C52" s="25"/>
      <c r="D52" s="24"/>
      <c r="E52" s="23"/>
      <c r="F52" s="22"/>
      <c r="G52" s="13" t="s">
        <v>5</v>
      </c>
      <c r="H52" s="33"/>
      <c r="I52" s="95"/>
      <c r="J52" s="11"/>
    </row>
    <row r="53" spans="1:10">
      <c r="A53" s="11"/>
      <c r="B53" s="16" t="s">
        <v>4</v>
      </c>
      <c r="C53" s="16"/>
      <c r="D53" s="20"/>
      <c r="E53" s="19"/>
      <c r="F53" s="18"/>
      <c r="G53" s="13"/>
      <c r="H53" s="42"/>
      <c r="I53" s="12"/>
      <c r="J53" s="11"/>
    </row>
    <row r="54" spans="1:10">
      <c r="A54" s="11"/>
      <c r="B54" s="16" t="s">
        <v>3</v>
      </c>
      <c r="C54" s="16"/>
      <c r="D54" s="15"/>
      <c r="E54" s="15"/>
      <c r="F54" s="14"/>
      <c r="G54" s="13" t="s">
        <v>2</v>
      </c>
      <c r="H54" s="42"/>
      <c r="I54" s="12"/>
      <c r="J54" s="11"/>
    </row>
    <row r="55" spans="1:10">
      <c r="A55" s="11"/>
      <c r="B55" s="16" t="s">
        <v>1</v>
      </c>
      <c r="C55" s="16"/>
      <c r="D55" s="15"/>
      <c r="E55" s="15"/>
      <c r="F55" s="14"/>
      <c r="G55" s="13" t="s">
        <v>0</v>
      </c>
      <c r="H55" s="42"/>
      <c r="I55" s="12"/>
      <c r="J55" s="11"/>
    </row>
  </sheetData>
  <printOptions horizontalCentered="1"/>
  <pageMargins left="0.59055118110236227" right="0" top="0.59055118110236227" bottom="0.39370078740157483" header="0" footer="0"/>
  <pageSetup paperSize="9" scale="90" orientation="portrait" r:id="rId1"/>
  <headerFooter>
    <oddHeader>&amp;R&amp;A</oddHeader>
    <oddFooter>&amp;C&amp;P</oddFooter>
  </headerFooter>
  <drawing r:id="rId2"/>
  <legacyDrawing r:id="rId3"/>
  <oleObjects>
    <oleObject progId="Word.Document.12" shapeId="3073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R35"/>
  <sheetViews>
    <sheetView zoomScaleNormal="100" workbookViewId="0">
      <selection activeCell="I11" sqref="I11"/>
    </sheetView>
  </sheetViews>
  <sheetFormatPr defaultColWidth="2" defaultRowHeight="12.75"/>
  <cols>
    <col min="1" max="1" width="3.5703125" style="106" customWidth="1"/>
    <col min="2" max="2" width="7.5703125" style="105" customWidth="1"/>
    <col min="3" max="3" width="16.7109375" style="103" customWidth="1"/>
    <col min="4" max="4" width="11.42578125" style="103" customWidth="1"/>
    <col min="5" max="5" width="8.42578125" style="105" customWidth="1"/>
    <col min="6" max="6" width="4.7109375" style="105" customWidth="1"/>
    <col min="7" max="7" width="25.7109375" style="106" customWidth="1"/>
    <col min="8" max="10" width="8.7109375" style="105" customWidth="1"/>
    <col min="11" max="11" width="4.7109375" style="105" customWidth="1"/>
    <col min="12" max="14" width="8.7109375" style="105" customWidth="1"/>
    <col min="15" max="15" width="9.7109375" style="104" customWidth="1"/>
    <col min="16" max="16" width="7.7109375" style="104" customWidth="1"/>
    <col min="17" max="17" width="6.7109375" style="104" customWidth="1"/>
    <col min="18" max="228" width="9.140625" style="103" customWidth="1"/>
    <col min="229" max="229" width="3.5703125" style="103" customWidth="1"/>
    <col min="230" max="230" width="7.5703125" style="103" customWidth="1"/>
    <col min="231" max="231" width="26.140625" style="103" customWidth="1"/>
    <col min="232" max="232" width="3.28515625" style="103" customWidth="1"/>
    <col min="233" max="233" width="4.7109375" style="103" customWidth="1"/>
    <col min="234" max="234" width="11.7109375" style="103" customWidth="1"/>
    <col min="235" max="16384" width="2" style="103"/>
  </cols>
  <sheetData>
    <row r="1" spans="1:18" customFormat="1" ht="18.75">
      <c r="A1" s="169"/>
      <c r="B1" s="169"/>
      <c r="C1" s="169"/>
      <c r="D1" s="169"/>
      <c r="E1" s="169"/>
      <c r="F1" s="169"/>
      <c r="G1" s="169"/>
      <c r="H1" s="170"/>
      <c r="I1" s="60" t="s">
        <v>38</v>
      </c>
      <c r="J1" s="170"/>
      <c r="K1" s="169"/>
      <c r="L1" s="169"/>
      <c r="M1" s="169"/>
      <c r="N1" s="169"/>
      <c r="O1" s="168"/>
      <c r="P1" s="168"/>
      <c r="Q1" s="167"/>
      <c r="R1" s="171"/>
    </row>
    <row r="2" spans="1:18" ht="18" customHeight="1">
      <c r="A2" s="169"/>
      <c r="B2" s="169"/>
      <c r="C2" s="169"/>
      <c r="D2" s="169"/>
      <c r="E2" s="169"/>
      <c r="F2" s="169"/>
      <c r="G2" s="169"/>
      <c r="H2" s="170"/>
      <c r="I2" s="60" t="s">
        <v>37</v>
      </c>
      <c r="J2" s="170"/>
      <c r="K2" s="169"/>
      <c r="L2" s="169"/>
      <c r="M2" s="169"/>
      <c r="N2" s="169"/>
      <c r="O2" s="168"/>
      <c r="P2" s="168"/>
      <c r="Q2" s="167"/>
    </row>
    <row r="3" spans="1:18" ht="18" customHeight="1">
      <c r="A3" s="169"/>
      <c r="B3" s="169"/>
      <c r="C3" s="169"/>
      <c r="D3" s="169"/>
      <c r="E3" s="169"/>
      <c r="F3" s="169"/>
      <c r="G3" s="169"/>
      <c r="H3" s="170"/>
      <c r="I3" s="60"/>
      <c r="J3" s="170"/>
      <c r="K3" s="169"/>
      <c r="L3" s="169"/>
      <c r="M3" s="169"/>
      <c r="N3" s="169"/>
      <c r="O3" s="168"/>
      <c r="P3" s="168"/>
      <c r="Q3" s="167"/>
    </row>
    <row r="4" spans="1:18" ht="18" customHeight="1">
      <c r="A4" s="169"/>
      <c r="B4" s="169"/>
      <c r="C4" s="169"/>
      <c r="D4" s="169"/>
      <c r="E4" s="169"/>
      <c r="F4" s="169"/>
      <c r="G4" s="169"/>
      <c r="H4" s="170"/>
      <c r="I4" s="60"/>
      <c r="J4" s="170"/>
      <c r="K4" s="169"/>
      <c r="L4" s="169"/>
      <c r="M4" s="169"/>
      <c r="N4" s="169"/>
      <c r="O4" s="168"/>
      <c r="P4" s="168"/>
      <c r="Q4" s="167"/>
    </row>
    <row r="5" spans="1:18" ht="20.100000000000001" customHeight="1">
      <c r="A5" s="1"/>
      <c r="B5" s="1"/>
      <c r="C5" s="1"/>
      <c r="D5" s="1"/>
      <c r="E5" s="1"/>
      <c r="F5" s="1"/>
      <c r="G5" s="1"/>
      <c r="H5" s="60"/>
      <c r="I5" s="63" t="s">
        <v>35</v>
      </c>
      <c r="J5" s="60"/>
      <c r="K5" s="1"/>
      <c r="L5" s="1"/>
      <c r="M5" s="1"/>
      <c r="N5" s="1"/>
      <c r="O5" s="166"/>
      <c r="P5" s="166"/>
      <c r="Q5" s="159"/>
    </row>
    <row r="6" spans="1:18" ht="20.100000000000001" customHeight="1">
      <c r="A6" s="1"/>
      <c r="B6" s="1"/>
      <c r="C6" s="1"/>
      <c r="D6" s="1"/>
      <c r="E6" s="1"/>
      <c r="F6" s="1"/>
      <c r="G6" s="1"/>
      <c r="H6" s="60"/>
      <c r="I6" s="63" t="s">
        <v>34</v>
      </c>
      <c r="J6" s="60"/>
      <c r="K6" s="1"/>
      <c r="L6" s="1"/>
      <c r="M6" s="1"/>
      <c r="N6" s="1"/>
      <c r="O6" s="166"/>
      <c r="P6" s="166"/>
      <c r="Q6" s="159"/>
    </row>
    <row r="7" spans="1:18" ht="20.100000000000001" customHeight="1">
      <c r="A7" s="1"/>
      <c r="B7" s="1"/>
      <c r="C7" s="1"/>
      <c r="D7" s="1"/>
      <c r="E7" s="1"/>
      <c r="F7" s="1"/>
      <c r="G7" s="1"/>
      <c r="H7" s="60"/>
      <c r="I7" s="63"/>
      <c r="J7" s="60"/>
      <c r="K7" s="1"/>
      <c r="L7" s="1"/>
      <c r="M7" s="1"/>
      <c r="N7" s="1"/>
      <c r="O7" s="166"/>
      <c r="P7" s="166"/>
      <c r="Q7" s="159"/>
    </row>
    <row r="8" spans="1:18" ht="18" customHeight="1">
      <c r="A8" s="164"/>
      <c r="B8" s="163"/>
      <c r="C8" s="162"/>
      <c r="D8" s="162"/>
      <c r="E8" s="149"/>
      <c r="F8" s="149"/>
      <c r="G8" s="152"/>
      <c r="H8" s="149"/>
      <c r="I8" s="67" t="s">
        <v>59</v>
      </c>
      <c r="J8" s="149"/>
      <c r="K8" s="149"/>
      <c r="L8" s="148"/>
      <c r="M8" s="148"/>
      <c r="N8" s="148"/>
      <c r="O8" s="165"/>
      <c r="P8" s="158"/>
      <c r="Q8" s="147"/>
    </row>
    <row r="9" spans="1:18" ht="15" customHeight="1">
      <c r="A9" s="164"/>
      <c r="B9" s="163"/>
      <c r="C9" s="162"/>
      <c r="D9" s="162"/>
      <c r="E9" s="149"/>
      <c r="F9" s="149"/>
      <c r="G9" s="152"/>
      <c r="H9" s="149"/>
      <c r="I9" s="161" t="s">
        <v>58</v>
      </c>
      <c r="J9" s="160"/>
      <c r="K9" s="149"/>
      <c r="L9" s="148"/>
      <c r="M9" s="148"/>
      <c r="N9" s="148"/>
      <c r="O9" s="159"/>
      <c r="P9" s="158"/>
      <c r="Q9" s="147"/>
    </row>
    <row r="10" spans="1:18" ht="18" customHeight="1">
      <c r="A10" s="157"/>
      <c r="B10" s="157"/>
      <c r="C10" s="155"/>
      <c r="D10" s="155"/>
      <c r="E10" s="149"/>
      <c r="F10" s="149"/>
      <c r="G10" s="152"/>
      <c r="H10" s="63"/>
      <c r="I10" s="63" t="s">
        <v>31</v>
      </c>
      <c r="J10" s="154"/>
      <c r="K10" s="149"/>
      <c r="L10" s="148"/>
      <c r="M10" s="148"/>
      <c r="N10" s="148"/>
      <c r="O10" s="52"/>
      <c r="P10" s="93" t="str">
        <f>[7]ДисМ!C17</f>
        <v>11 мая 2017 г.</v>
      </c>
      <c r="Q10" s="147"/>
    </row>
    <row r="11" spans="1:18" ht="18" customHeight="1">
      <c r="A11" s="156"/>
      <c r="B11" s="156"/>
      <c r="C11" s="155"/>
      <c r="D11" s="155"/>
      <c r="E11" s="149"/>
      <c r="F11" s="149"/>
      <c r="G11" s="152"/>
      <c r="H11" s="149"/>
      <c r="I11" s="149"/>
      <c r="J11" s="154"/>
      <c r="K11" s="149"/>
      <c r="L11" s="148"/>
      <c r="M11" s="148"/>
      <c r="N11" s="148"/>
      <c r="O11" s="52" t="s">
        <v>29</v>
      </c>
      <c r="P11" s="91">
        <v>0.78472222222222221</v>
      </c>
      <c r="Q11" s="147"/>
    </row>
    <row r="12" spans="1:18" ht="18" customHeight="1">
      <c r="A12" s="90" t="s">
        <v>28</v>
      </c>
      <c r="B12" s="153"/>
      <c r="C12" s="56"/>
      <c r="D12" s="56"/>
      <c r="E12" s="56"/>
      <c r="F12" s="56"/>
      <c r="G12" s="152"/>
      <c r="H12" s="150"/>
      <c r="I12" s="151" t="s">
        <v>57</v>
      </c>
      <c r="J12" s="150"/>
      <c r="K12" s="149"/>
      <c r="L12" s="148"/>
      <c r="M12" s="148"/>
      <c r="N12" s="148"/>
      <c r="O12" s="52" t="s">
        <v>27</v>
      </c>
      <c r="P12" s="60"/>
      <c r="Q12" s="147"/>
    </row>
    <row r="13" spans="1:18" ht="9.9499999999999993" customHeight="1" thickBot="1">
      <c r="A13" s="141"/>
      <c r="B13" s="141"/>
      <c r="C13" s="146"/>
      <c r="D13" s="146"/>
      <c r="E13" s="141"/>
      <c r="F13" s="141"/>
      <c r="G13" s="145"/>
      <c r="H13" s="141"/>
      <c r="I13" s="141"/>
      <c r="J13" s="141"/>
      <c r="K13" s="141"/>
      <c r="L13" s="144"/>
      <c r="M13" s="144"/>
      <c r="N13" s="144"/>
      <c r="O13" s="143"/>
      <c r="P13" s="142"/>
      <c r="Q13" s="141"/>
    </row>
    <row r="14" spans="1:18" ht="3" customHeight="1" thickBot="1">
      <c r="A14" s="140"/>
      <c r="B14" s="137"/>
      <c r="C14" s="139"/>
      <c r="D14" s="139"/>
      <c r="E14" s="137"/>
      <c r="F14" s="137"/>
      <c r="G14" s="138"/>
      <c r="H14" s="137"/>
      <c r="I14" s="137"/>
      <c r="J14" s="137"/>
      <c r="K14" s="137"/>
      <c r="L14" s="136"/>
      <c r="M14" s="136"/>
      <c r="N14" s="136"/>
      <c r="O14" s="135"/>
      <c r="P14" s="134"/>
      <c r="Q14" s="133"/>
    </row>
    <row r="15" spans="1:18" s="125" customFormat="1" ht="15.75" customHeight="1" thickBot="1">
      <c r="A15" s="132" t="s">
        <v>56</v>
      </c>
      <c r="B15" s="191" t="s">
        <v>21</v>
      </c>
      <c r="C15" s="191" t="s">
        <v>55</v>
      </c>
      <c r="D15" s="191" t="s">
        <v>25</v>
      </c>
      <c r="E15" s="197" t="s">
        <v>24</v>
      </c>
      <c r="F15" s="195" t="s">
        <v>23</v>
      </c>
      <c r="G15" s="191" t="s">
        <v>22</v>
      </c>
      <c r="H15" s="186" t="s">
        <v>54</v>
      </c>
      <c r="I15" s="187"/>
      <c r="J15" s="187"/>
      <c r="K15" s="187"/>
      <c r="L15" s="187"/>
      <c r="M15" s="187"/>
      <c r="N15" s="188"/>
      <c r="O15" s="131" t="s">
        <v>53</v>
      </c>
      <c r="P15" s="189" t="s">
        <v>52</v>
      </c>
      <c r="Q15" s="130" t="s">
        <v>51</v>
      </c>
    </row>
    <row r="16" spans="1:18" s="125" customFormat="1" ht="15.75" customHeight="1" thickBot="1">
      <c r="A16" s="129" t="s">
        <v>50</v>
      </c>
      <c r="B16" s="192"/>
      <c r="C16" s="192"/>
      <c r="D16" s="192"/>
      <c r="E16" s="198"/>
      <c r="F16" s="196"/>
      <c r="G16" s="192"/>
      <c r="H16" s="128">
        <v>1</v>
      </c>
      <c r="I16" s="128">
        <v>2</v>
      </c>
      <c r="J16" s="128">
        <v>3</v>
      </c>
      <c r="K16" s="128"/>
      <c r="L16" s="128">
        <v>4</v>
      </c>
      <c r="M16" s="128">
        <v>5</v>
      </c>
      <c r="N16" s="128">
        <v>6</v>
      </c>
      <c r="O16" s="127" t="s">
        <v>49</v>
      </c>
      <c r="P16" s="190"/>
      <c r="Q16" s="126"/>
    </row>
    <row r="17" spans="1:18" s="105" customFormat="1" ht="18" customHeight="1">
      <c r="A17" s="47">
        <v>1</v>
      </c>
      <c r="B17" s="120">
        <f>[7]ДисМ!B19</f>
        <v>104</v>
      </c>
      <c r="C17" s="119" t="str">
        <f>[7]ДисМ!C19</f>
        <v xml:space="preserve">БАКУНИН </v>
      </c>
      <c r="D17" s="119" t="str">
        <f>[7]ДисМ!D19</f>
        <v>Иван</v>
      </c>
      <c r="E17" s="118" t="str">
        <f>[7]ДисМ!E19</f>
        <v>04.02.99</v>
      </c>
      <c r="F17" s="117" t="str">
        <f>[7]ДисМ!F19</f>
        <v>II</v>
      </c>
      <c r="G17" s="116" t="str">
        <f>[7]ДисМ!G19</f>
        <v>Московская СДЮСШОР</v>
      </c>
      <c r="H17" s="124"/>
      <c r="I17" s="124"/>
      <c r="J17" s="124"/>
      <c r="K17" s="124"/>
      <c r="L17" s="124"/>
      <c r="M17" s="124"/>
      <c r="N17" s="124"/>
      <c r="O17" s="123"/>
      <c r="P17" s="123"/>
      <c r="Q17" s="123"/>
    </row>
    <row r="18" spans="1:18" s="105" customFormat="1" ht="18" customHeight="1">
      <c r="A18" s="76">
        <v>2</v>
      </c>
      <c r="B18" s="120">
        <f>[7]ДисМ!B20</f>
        <v>631</v>
      </c>
      <c r="C18" s="119" t="str">
        <f>[7]ДисМ!C20</f>
        <v>СИМАГИН</v>
      </c>
      <c r="D18" s="119" t="str">
        <f>[7]ДисМ!D20</f>
        <v>Павел</v>
      </c>
      <c r="E18" s="118" t="str">
        <f>[7]ДисМ!E20</f>
        <v>07.09.99</v>
      </c>
      <c r="F18" s="117" t="str">
        <f>[7]ДисМ!F20</f>
        <v>I</v>
      </c>
      <c r="G18" s="116" t="str">
        <f>[7]ДисМ!G20</f>
        <v>ДЮСШ "Лидер"</v>
      </c>
      <c r="H18" s="122"/>
      <c r="I18" s="122"/>
      <c r="J18" s="122"/>
      <c r="K18" s="122"/>
      <c r="L18" s="122"/>
      <c r="M18" s="122"/>
      <c r="N18" s="122"/>
      <c r="O18" s="121"/>
      <c r="P18" s="121"/>
      <c r="Q18" s="121"/>
    </row>
    <row r="19" spans="1:18" s="105" customFormat="1" ht="18" customHeight="1">
      <c r="A19" s="76">
        <v>3</v>
      </c>
      <c r="B19" s="120">
        <f>[7]ДисМ!B21</f>
        <v>246</v>
      </c>
      <c r="C19" s="119" t="str">
        <f>[7]ДисМ!C21</f>
        <v>КИСЕЛЁВ</v>
      </c>
      <c r="D19" s="119" t="str">
        <f>[7]ДисМ!D21</f>
        <v>Роман</v>
      </c>
      <c r="E19" s="118" t="str">
        <f>[7]ДисМ!E21</f>
        <v>09.02.97</v>
      </c>
      <c r="F19" s="117" t="str">
        <f>[7]ДисМ!F21</f>
        <v>кмс</v>
      </c>
      <c r="G19" s="116" t="str">
        <f>[7]ДисМ!G21</f>
        <v>Выборгская СДЮСШОР</v>
      </c>
      <c r="H19" s="122"/>
      <c r="I19" s="122"/>
      <c r="J19" s="122"/>
      <c r="K19" s="122"/>
      <c r="L19" s="122"/>
      <c r="M19" s="122"/>
      <c r="N19" s="122"/>
      <c r="O19" s="121"/>
      <c r="P19" s="121"/>
      <c r="Q19" s="121"/>
    </row>
    <row r="20" spans="1:18" s="105" customFormat="1" ht="18" customHeight="1">
      <c r="A20" s="76">
        <v>4</v>
      </c>
      <c r="B20" s="120">
        <f>[7]ДисМ!B22</f>
        <v>7</v>
      </c>
      <c r="C20" s="119" t="str">
        <f>[7]ДисМ!C22</f>
        <v>НОВИЦКИЙ</v>
      </c>
      <c r="D20" s="119" t="str">
        <f>[7]ДисМ!D22</f>
        <v>Ярослав</v>
      </c>
      <c r="E20" s="118" t="str">
        <f>[7]ДисМ!E22</f>
        <v>04.04.88</v>
      </c>
      <c r="F20" s="117" t="str">
        <f>[7]ДисМ!F22</f>
        <v>мс</v>
      </c>
      <c r="G20" s="116" t="str">
        <f>[7]ДисМ!G22</f>
        <v>ШВСМ</v>
      </c>
      <c r="H20" s="122"/>
      <c r="I20" s="122"/>
      <c r="J20" s="122"/>
      <c r="K20" s="122"/>
      <c r="L20" s="122"/>
      <c r="M20" s="122"/>
      <c r="N20" s="122"/>
      <c r="O20" s="121"/>
      <c r="P20" s="121"/>
      <c r="Q20" s="121"/>
    </row>
    <row r="21" spans="1:18" s="105" customFormat="1" ht="18" customHeight="1">
      <c r="A21" s="76"/>
      <c r="B21" s="120"/>
      <c r="C21" s="119"/>
      <c r="D21" s="119"/>
      <c r="E21" s="118"/>
      <c r="F21" s="117"/>
      <c r="G21" s="116"/>
      <c r="H21" s="122"/>
      <c r="I21" s="122"/>
      <c r="J21" s="122"/>
      <c r="K21" s="122"/>
      <c r="L21" s="122"/>
      <c r="M21" s="122"/>
      <c r="N21" s="122"/>
      <c r="O21" s="121"/>
      <c r="P21" s="121"/>
      <c r="Q21" s="121"/>
    </row>
    <row r="22" spans="1:18" s="105" customFormat="1" ht="18" customHeight="1">
      <c r="A22" s="76"/>
      <c r="B22" s="120"/>
      <c r="C22" s="119"/>
      <c r="D22" s="119"/>
      <c r="E22" s="118"/>
      <c r="F22" s="117"/>
      <c r="G22" s="116"/>
      <c r="H22" s="122"/>
      <c r="I22" s="122"/>
      <c r="J22" s="122"/>
      <c r="K22" s="122"/>
      <c r="L22" s="122"/>
      <c r="M22" s="122"/>
      <c r="N22" s="122"/>
      <c r="O22" s="121"/>
      <c r="P22" s="121"/>
      <c r="Q22" s="121"/>
    </row>
    <row r="23" spans="1:18" s="105" customFormat="1" ht="18" customHeight="1">
      <c r="A23" s="76"/>
      <c r="B23" s="120"/>
      <c r="C23" s="119"/>
      <c r="D23" s="119"/>
      <c r="E23" s="118"/>
      <c r="F23" s="117"/>
      <c r="G23" s="116"/>
      <c r="H23" s="122"/>
      <c r="I23" s="122"/>
      <c r="J23" s="122"/>
      <c r="K23" s="122"/>
      <c r="L23" s="122"/>
      <c r="M23" s="122"/>
      <c r="N23" s="122"/>
      <c r="O23" s="121"/>
      <c r="P23" s="121"/>
      <c r="Q23" s="121"/>
    </row>
    <row r="24" spans="1:18" s="105" customFormat="1" ht="18" customHeight="1">
      <c r="A24" s="76"/>
      <c r="B24" s="120"/>
      <c r="C24" s="119"/>
      <c r="D24" s="119"/>
      <c r="E24" s="118"/>
      <c r="F24" s="117"/>
      <c r="G24" s="116"/>
      <c r="H24" s="122"/>
      <c r="I24" s="122"/>
      <c r="J24" s="122"/>
      <c r="K24" s="122"/>
      <c r="L24" s="122"/>
      <c r="M24" s="122"/>
      <c r="N24" s="122"/>
      <c r="O24" s="121"/>
      <c r="P24" s="121"/>
      <c r="Q24" s="121"/>
    </row>
    <row r="25" spans="1:18" s="105" customFormat="1" ht="18" customHeight="1">
      <c r="A25" s="76"/>
      <c r="B25" s="120"/>
      <c r="C25" s="119"/>
      <c r="D25" s="119"/>
      <c r="E25" s="118"/>
      <c r="F25" s="117"/>
      <c r="G25" s="116"/>
      <c r="H25" s="115"/>
      <c r="I25" s="115"/>
      <c r="J25" s="115"/>
      <c r="K25" s="115"/>
      <c r="L25" s="115"/>
      <c r="M25" s="115"/>
      <c r="N25" s="115"/>
      <c r="O25" s="114"/>
      <c r="P25" s="114"/>
      <c r="Q25" s="114"/>
    </row>
    <row r="26" spans="1:18" s="105" customFormat="1" ht="18" customHeight="1">
      <c r="A26" s="76"/>
      <c r="B26" s="120"/>
      <c r="C26" s="119"/>
      <c r="D26" s="119"/>
      <c r="E26" s="118"/>
      <c r="F26" s="117"/>
      <c r="G26" s="116"/>
      <c r="H26" s="115"/>
      <c r="I26" s="115"/>
      <c r="J26" s="115"/>
      <c r="K26" s="115"/>
      <c r="L26" s="115"/>
      <c r="M26" s="115"/>
      <c r="N26" s="115"/>
      <c r="O26" s="114"/>
      <c r="P26" s="114"/>
      <c r="Q26" s="114"/>
    </row>
    <row r="27" spans="1:18" s="105" customFormat="1" ht="18" customHeight="1">
      <c r="A27" s="76"/>
      <c r="B27" s="120"/>
      <c r="C27" s="119"/>
      <c r="D27" s="119"/>
      <c r="E27" s="118"/>
      <c r="F27" s="117"/>
      <c r="G27" s="116"/>
      <c r="H27" s="115"/>
      <c r="I27" s="115"/>
      <c r="J27" s="115"/>
      <c r="K27" s="115"/>
      <c r="L27" s="115"/>
      <c r="M27" s="115"/>
      <c r="N27" s="115"/>
      <c r="O27" s="114"/>
      <c r="P27" s="114"/>
      <c r="Q27" s="114"/>
    </row>
    <row r="28" spans="1:18" s="105" customFormat="1" ht="18" customHeight="1">
      <c r="A28" s="76"/>
      <c r="B28" s="120"/>
      <c r="C28" s="119"/>
      <c r="D28" s="119"/>
      <c r="E28" s="118"/>
      <c r="F28" s="117"/>
      <c r="G28" s="116"/>
      <c r="H28" s="115"/>
      <c r="I28" s="115"/>
      <c r="J28" s="115"/>
      <c r="K28" s="115"/>
      <c r="L28" s="115"/>
      <c r="M28" s="115"/>
      <c r="N28" s="115"/>
      <c r="O28" s="114"/>
      <c r="P28" s="114"/>
      <c r="Q28" s="114"/>
    </row>
    <row r="29" spans="1:18" s="105" customFormat="1" ht="18" customHeight="1">
      <c r="A29" s="76"/>
      <c r="B29" s="120"/>
      <c r="C29" s="119"/>
      <c r="D29" s="119"/>
      <c r="E29" s="118"/>
      <c r="F29" s="117"/>
      <c r="G29" s="116"/>
      <c r="H29" s="115"/>
      <c r="I29" s="115"/>
      <c r="J29" s="115"/>
      <c r="K29" s="115"/>
      <c r="L29" s="115"/>
      <c r="M29" s="115"/>
      <c r="N29" s="115"/>
      <c r="O29" s="114"/>
      <c r="P29" s="114"/>
      <c r="Q29" s="114"/>
    </row>
    <row r="30" spans="1:18" s="105" customFormat="1" ht="18" customHeight="1">
      <c r="A30" s="76"/>
      <c r="B30" s="120"/>
      <c r="C30" s="119"/>
      <c r="D30" s="119"/>
      <c r="E30" s="118"/>
      <c r="F30" s="117"/>
      <c r="G30" s="116"/>
      <c r="H30" s="115"/>
      <c r="I30" s="115"/>
      <c r="J30" s="115"/>
      <c r="K30" s="115"/>
      <c r="L30" s="115"/>
      <c r="M30" s="115"/>
      <c r="N30" s="115"/>
      <c r="O30" s="114"/>
      <c r="P30" s="114"/>
      <c r="Q30" s="114"/>
    </row>
    <row r="31" spans="1:18" s="105" customFormat="1" ht="17.25" customHeight="1">
      <c r="A31" s="112"/>
      <c r="B31" s="112"/>
      <c r="C31" s="113"/>
      <c r="D31" s="113"/>
      <c r="E31" s="112"/>
      <c r="F31" s="112"/>
      <c r="G31" s="111"/>
      <c r="H31" s="106"/>
      <c r="I31" s="106"/>
      <c r="J31" s="106"/>
      <c r="K31" s="106"/>
      <c r="L31" s="106"/>
      <c r="M31" s="106"/>
      <c r="N31" s="106"/>
      <c r="O31" s="104"/>
      <c r="P31" s="104"/>
      <c r="Q31" s="104"/>
    </row>
    <row r="32" spans="1:18" ht="15">
      <c r="A32" s="109"/>
      <c r="B32" s="108"/>
      <c r="C32" s="1" t="s">
        <v>48</v>
      </c>
      <c r="D32" s="1"/>
      <c r="E32" s="108"/>
      <c r="F32" s="108"/>
      <c r="G32" s="109"/>
      <c r="H32" s="110"/>
      <c r="I32" s="1"/>
      <c r="J32" s="108"/>
      <c r="K32" s="108"/>
      <c r="L32" s="108"/>
      <c r="M32" s="108"/>
      <c r="N32" s="108"/>
      <c r="O32" s="107"/>
      <c r="P32" s="107"/>
      <c r="Q32" s="107"/>
      <c r="R32" s="107"/>
    </row>
    <row r="33" spans="1:17" ht="15">
      <c r="A33" s="109"/>
      <c r="B33" s="108"/>
      <c r="C33" s="1" t="s">
        <v>47</v>
      </c>
      <c r="D33" s="1"/>
      <c r="E33" s="108"/>
      <c r="F33" s="108"/>
      <c r="G33" s="109"/>
      <c r="H33" s="110"/>
      <c r="I33" s="1"/>
      <c r="J33" s="108"/>
      <c r="K33" s="108"/>
      <c r="L33" s="108"/>
      <c r="M33" s="108"/>
      <c r="N33" s="108"/>
      <c r="O33" s="107"/>
      <c r="P33" s="107"/>
      <c r="Q33" s="107"/>
    </row>
    <row r="34" spans="1:17" ht="15">
      <c r="A34" s="109"/>
      <c r="B34" s="108"/>
      <c r="C34" s="1" t="s">
        <v>46</v>
      </c>
      <c r="D34" s="1"/>
      <c r="E34" s="108"/>
      <c r="F34" s="108"/>
      <c r="G34" s="109"/>
      <c r="H34" s="108"/>
      <c r="I34" s="108"/>
      <c r="J34" s="108"/>
      <c r="K34" s="108"/>
      <c r="L34" s="108"/>
      <c r="M34" s="108"/>
      <c r="N34" s="108"/>
      <c r="O34" s="107"/>
      <c r="P34" s="107"/>
      <c r="Q34" s="107"/>
    </row>
    <row r="35" spans="1:17" ht="15">
      <c r="A35" s="109"/>
      <c r="B35" s="108"/>
      <c r="C35" s="1" t="s">
        <v>45</v>
      </c>
      <c r="D35" s="1"/>
      <c r="E35" s="108"/>
      <c r="F35" s="108"/>
      <c r="G35" s="109"/>
      <c r="H35" s="108"/>
      <c r="I35" s="108"/>
      <c r="J35" s="108"/>
      <c r="K35" s="108"/>
      <c r="L35" s="108"/>
      <c r="M35" s="108"/>
      <c r="N35" s="108"/>
      <c r="O35" s="107"/>
      <c r="P35" s="107"/>
      <c r="Q35" s="107"/>
    </row>
  </sheetData>
  <mergeCells count="8">
    <mergeCell ref="H15:N15"/>
    <mergeCell ref="P15:P16"/>
    <mergeCell ref="B15:B16"/>
    <mergeCell ref="C15:C16"/>
    <mergeCell ref="D15:D16"/>
    <mergeCell ref="E15:E16"/>
    <mergeCell ref="F15:F16"/>
    <mergeCell ref="G15:G16"/>
  </mergeCells>
  <printOptions horizontalCentered="1"/>
  <pageMargins left="0.19685039370078741" right="0" top="0.59055118110236227" bottom="0.39370078740157483" header="0" footer="0"/>
  <pageSetup paperSize="9" scale="90" orientation="landscape" r:id="rId1"/>
  <headerFooter>
    <oddHeader>&amp;R&amp;A</oddHeader>
    <oddFooter>&amp;C&amp;P</oddFooter>
  </headerFooter>
  <drawing r:id="rId2"/>
  <legacyDrawing r:id="rId3"/>
  <oleObjects>
    <oleObject progId="Word.Document.12" shapeId="4097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18</vt:i4>
      </vt:variant>
    </vt:vector>
  </HeadingPairs>
  <TitlesOfParts>
    <vt:vector size="36" baseType="lpstr">
      <vt:lpstr>400Ж2)</vt:lpstr>
      <vt:lpstr>100сбЖ(2)</vt:lpstr>
      <vt:lpstr>2000спЖ(2)</vt:lpstr>
      <vt:lpstr>ДлЖ(2)</vt:lpstr>
      <vt:lpstr>ДисЖ(2)</vt:lpstr>
      <vt:lpstr>400М(2)</vt:lpstr>
      <vt:lpstr>110сбМ(2)</vt:lpstr>
      <vt:lpstr>2000спМ(2)</vt:lpstr>
      <vt:lpstr>ДисМ(2)</vt:lpstr>
      <vt:lpstr>ДлД(2)</vt:lpstr>
      <vt:lpstr>ДисД(2)</vt:lpstr>
      <vt:lpstr>400Ю2)</vt:lpstr>
      <vt:lpstr>110сбЮ(2)</vt:lpstr>
      <vt:lpstr>2000спЮ(2)</vt:lpstr>
      <vt:lpstr>ДисЮ(2)</vt:lpstr>
      <vt:lpstr>2000спД(2)</vt:lpstr>
      <vt:lpstr>100сбД(2)</vt:lpstr>
      <vt:lpstr>400Д(2)</vt:lpstr>
      <vt:lpstr>'100сбД(2)'!Заголовки_для_печати</vt:lpstr>
      <vt:lpstr>'100сбЖ(2)'!Заголовки_для_печати</vt:lpstr>
      <vt:lpstr>'110сбМ(2)'!Заголовки_для_печати</vt:lpstr>
      <vt:lpstr>'110сбЮ(2)'!Заголовки_для_печати</vt:lpstr>
      <vt:lpstr>'2000спД(2)'!Заголовки_для_печати</vt:lpstr>
      <vt:lpstr>'2000спЖ(2)'!Заголовки_для_печати</vt:lpstr>
      <vt:lpstr>'2000спМ(2)'!Заголовки_для_печати</vt:lpstr>
      <vt:lpstr>'2000спЮ(2)'!Заголовки_для_печати</vt:lpstr>
      <vt:lpstr>'400Д(2)'!Заголовки_для_печати</vt:lpstr>
      <vt:lpstr>'400Ж2)'!Заголовки_для_печати</vt:lpstr>
      <vt:lpstr>'400М(2)'!Заголовки_для_печати</vt:lpstr>
      <vt:lpstr>'400Ю2)'!Заголовки_для_печати</vt:lpstr>
      <vt:lpstr>'ДисД(2)'!Заголовки_для_печати</vt:lpstr>
      <vt:lpstr>'ДисЖ(2)'!Заголовки_для_печати</vt:lpstr>
      <vt:lpstr>'ДисМ(2)'!Заголовки_для_печати</vt:lpstr>
      <vt:lpstr>'ДисЮ(2)'!Заголовки_для_печати</vt:lpstr>
      <vt:lpstr>'ДлД(2)'!Заголовки_для_печати</vt:lpstr>
      <vt:lpstr>'ДлЖ(2)'!Заголовки_для_печати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Алексеева</dc:creator>
  <cp:lastModifiedBy>Юлия</cp:lastModifiedBy>
  <dcterms:created xsi:type="dcterms:W3CDTF">2017-05-09T18:58:31Z</dcterms:created>
  <dcterms:modified xsi:type="dcterms:W3CDTF">2017-05-11T09:43:57Z</dcterms:modified>
</cp:coreProperties>
</file>