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5600" windowHeight="8490" tabRatio="568" activeTab="0"/>
  </bookViews>
  <sheets>
    <sheet name="Титульный" sheetId="1" r:id="rId1"/>
    <sheet name="м8.1" sheetId="2" r:id="rId2"/>
    <sheet name="ж8.1" sheetId="3" r:id="rId3"/>
    <sheet name="м5.4" sheetId="4" r:id="rId4"/>
    <sheet name="ж5.4" sheetId="5" r:id="rId5"/>
    <sheet name="м2.7" sheetId="6" r:id="rId6"/>
    <sheet name="ж2.7" sheetId="7" r:id="rId7"/>
    <sheet name="коляс.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6" hidden="1">'ж2.7'!$A$7:$M$90</definedName>
    <definedName name="_xlnm._FilterDatabase" localSheetId="4" hidden="1">'ж5.4'!$A$7:$M$31</definedName>
    <definedName name="_xlnm._FilterDatabase" localSheetId="2" hidden="1">'ж8.1'!$A$7:$M$45</definedName>
    <definedName name="_xlnm._FilterDatabase" localSheetId="7" hidden="1">'коляс.'!$A$7:$L$9</definedName>
    <definedName name="_xlnm._FilterDatabase" localSheetId="5" hidden="1">'м2.7'!$A$7:$K$149</definedName>
    <definedName name="_xlnm._FilterDatabase" localSheetId="3" hidden="1">'м5.4'!$A$7:$M$73</definedName>
    <definedName name="_xlnm._FilterDatabase" localSheetId="1" hidden="1">'м8.1'!$A$7:$L$109</definedName>
    <definedName name="vv" localSheetId="6">#REF!</definedName>
    <definedName name="vv" localSheetId="4">#REF!</definedName>
    <definedName name="vv" localSheetId="2">#REF!</definedName>
    <definedName name="vv" localSheetId="7">#REF!</definedName>
    <definedName name="vv" localSheetId="5">#REF!</definedName>
    <definedName name="vv" localSheetId="3">#REF!</definedName>
    <definedName name="vv" localSheetId="1">#REF!</definedName>
    <definedName name="vv">#REF!</definedName>
    <definedName name="wrn.Распечатка._.финишки." localSheetId="6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7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localSheetId="0" hidden="1">{#N/A,#N/A,TRUE,"Ф"}</definedName>
    <definedName name="wrn.Распечатка._.финишки." hidden="1">{#N/A,#N/A,TRUE,"Ф"}</definedName>
    <definedName name="ВГР" localSheetId="6">#REF!</definedName>
    <definedName name="ВГР" localSheetId="4">#REF!</definedName>
    <definedName name="ВГР" localSheetId="2">#REF!</definedName>
    <definedName name="ВГР" localSheetId="7">#REF!</definedName>
    <definedName name="ВГР" localSheetId="5">#REF!</definedName>
    <definedName name="ВГР" localSheetId="3">#REF!</definedName>
    <definedName name="ВГР" localSheetId="1">#REF!</definedName>
    <definedName name="ВГР">#REF!</definedName>
    <definedName name="ВИДЫ" localSheetId="6">'[9]м5'!#REF!</definedName>
    <definedName name="ВИДЫ" localSheetId="4">'[9]м5'!#REF!</definedName>
    <definedName name="ВИДЫ" localSheetId="2">'[9]м5'!#REF!</definedName>
    <definedName name="ВИДЫ" localSheetId="7">'[9]м5'!#REF!</definedName>
    <definedName name="ВИДЫ" localSheetId="5">'[9]м5'!#REF!</definedName>
    <definedName name="ВИДЫ" localSheetId="3">'[9]м5'!#REF!</definedName>
    <definedName name="ВИДЫ" localSheetId="1">'[9]м5'!#REF!</definedName>
    <definedName name="ВИДЫ">'[7]м5'!#REF!</definedName>
    <definedName name="Город" localSheetId="6">#REF!</definedName>
    <definedName name="Город" localSheetId="4">#REF!</definedName>
    <definedName name="Город" localSheetId="2">#REF!</definedName>
    <definedName name="Город" localSheetId="7">#REF!</definedName>
    <definedName name="Город" localSheetId="5">#REF!</definedName>
    <definedName name="Город" localSheetId="3">#REF!</definedName>
    <definedName name="Город" localSheetId="1">#REF!</definedName>
    <definedName name="Город">#REF!</definedName>
    <definedName name="гр" localSheetId="6">#REF!</definedName>
    <definedName name="гр" localSheetId="4">#REF!</definedName>
    <definedName name="гр" localSheetId="2">#REF!</definedName>
    <definedName name="гр" localSheetId="7">#REF!</definedName>
    <definedName name="гр" localSheetId="5">#REF!</definedName>
    <definedName name="гр" localSheetId="3">#REF!</definedName>
    <definedName name="гр" localSheetId="1">#REF!</definedName>
    <definedName name="гр">#REF!</definedName>
    <definedName name="Гр_ж_10км" localSheetId="6">'[3]Группы'!#REF!</definedName>
    <definedName name="Гр_ж_10км" localSheetId="4">'[3]Группы'!#REF!</definedName>
    <definedName name="Гр_ж_10км" localSheetId="2">'[3]Группы'!#REF!</definedName>
    <definedName name="Гр_ж_10км" localSheetId="7">'[3]Группы'!#REF!</definedName>
    <definedName name="Гр_ж_10км" localSheetId="5">'[3]Группы'!#REF!</definedName>
    <definedName name="Гр_ж_10км" localSheetId="3">'[3]Группы'!#REF!</definedName>
    <definedName name="Гр_ж_10км" localSheetId="1">'[3]Группы'!#REF!</definedName>
    <definedName name="Гр_ж_10км">'[3]Группы'!#REF!</definedName>
    <definedName name="Гр_ж_5км" localSheetId="6">'[3]Группы'!#REF!</definedName>
    <definedName name="Гр_ж_5км" localSheetId="4">'[3]Группы'!#REF!</definedName>
    <definedName name="Гр_ж_5км" localSheetId="2">'[3]Группы'!#REF!</definedName>
    <definedName name="Гр_ж_5км" localSheetId="7">'[3]Группы'!#REF!</definedName>
    <definedName name="Гр_ж_5км" localSheetId="5">'[3]Группы'!#REF!</definedName>
    <definedName name="Гр_ж_5км" localSheetId="3">'[3]Группы'!#REF!</definedName>
    <definedName name="Гр_ж_5км" localSheetId="1">'[3]Группы'!#REF!</definedName>
    <definedName name="Гр_ж_5км">'[3]Группы'!#REF!</definedName>
    <definedName name="Гр_ж10" localSheetId="6">'[3]Группы'!#REF!</definedName>
    <definedName name="Гр_ж10" localSheetId="4">'[3]Группы'!#REF!</definedName>
    <definedName name="Гр_ж10" localSheetId="2">'[3]Группы'!#REF!</definedName>
    <definedName name="Гр_ж10" localSheetId="7">'[3]Группы'!#REF!</definedName>
    <definedName name="Гр_ж10" localSheetId="5">'[3]Группы'!#REF!</definedName>
    <definedName name="Гр_ж10" localSheetId="3">'[3]Группы'!#REF!</definedName>
    <definedName name="Гр_ж10" localSheetId="1">'[3]Группы'!#REF!</definedName>
    <definedName name="Гр_ж10">'[3]Группы'!#REF!</definedName>
    <definedName name="Гр_м_10км" localSheetId="6">'[3]Группы'!#REF!</definedName>
    <definedName name="Гр_м_10км" localSheetId="4">'[3]Группы'!#REF!</definedName>
    <definedName name="Гр_м_10км" localSheetId="2">'[3]Группы'!#REF!</definedName>
    <definedName name="Гр_м_10км" localSheetId="7">'[3]Группы'!#REF!</definedName>
    <definedName name="Гр_м_10км" localSheetId="5">'[3]Группы'!#REF!</definedName>
    <definedName name="Гр_м_10км" localSheetId="3">'[3]Группы'!#REF!</definedName>
    <definedName name="Гр_м_10км" localSheetId="1">'[3]Группы'!#REF!</definedName>
    <definedName name="Гр_м_10км">'[3]Группы'!#REF!</definedName>
    <definedName name="гр_м_30" localSheetId="6">'[2]м30'!#REF!</definedName>
    <definedName name="гр_м_30" localSheetId="4">'[2]м30'!#REF!</definedName>
    <definedName name="гр_м_30" localSheetId="2">'[2]м30'!#REF!</definedName>
    <definedName name="гр_м_30" localSheetId="7">'[2]м30'!#REF!</definedName>
    <definedName name="гр_м_30" localSheetId="5">'[2]м30'!#REF!</definedName>
    <definedName name="гр_м_30" localSheetId="3">'[2]м30'!#REF!</definedName>
    <definedName name="гр_м_30" localSheetId="1">'[2]м30'!#REF!</definedName>
    <definedName name="гр_м_30">'[2]м30'!#REF!</definedName>
    <definedName name="Гр_м_5км" localSheetId="6">'[3]Группы'!#REF!</definedName>
    <definedName name="Гр_м_5км" localSheetId="4">'[3]Группы'!#REF!</definedName>
    <definedName name="Гр_м_5км" localSheetId="2">'[3]Группы'!#REF!</definedName>
    <definedName name="Гр_м_5км" localSheetId="7">'[3]Группы'!#REF!</definedName>
    <definedName name="Гр_м_5км" localSheetId="5">'[3]Группы'!#REF!</definedName>
    <definedName name="Гр_м_5км" localSheetId="3">'[3]Группы'!#REF!</definedName>
    <definedName name="Гр_м_5км" localSheetId="1">'[3]Группы'!#REF!</definedName>
    <definedName name="Гр_м_5км">'[3]Группы'!#REF!</definedName>
    <definedName name="Гр_м10" localSheetId="6">'[3]Группы'!#REF!</definedName>
    <definedName name="Гр_м10" localSheetId="4">'[3]Группы'!#REF!</definedName>
    <definedName name="Гр_м10" localSheetId="2">'[3]Группы'!#REF!</definedName>
    <definedName name="Гр_м10" localSheetId="7">'[3]Группы'!#REF!</definedName>
    <definedName name="Гр_м10" localSheetId="5">'[3]Группы'!#REF!</definedName>
    <definedName name="Гр_м10" localSheetId="3">'[3]Группы'!#REF!</definedName>
    <definedName name="Гр_м10" localSheetId="1">'[3]Группы'!#REF!</definedName>
    <definedName name="Гр_м10">'[3]Группы'!#REF!</definedName>
    <definedName name="гр_Пол_Дист" localSheetId="6">#REF!</definedName>
    <definedName name="гр_Пол_Дист" localSheetId="4">#REF!</definedName>
    <definedName name="гр_Пол_Дист" localSheetId="2">#REF!</definedName>
    <definedName name="гр_Пол_Дист" localSheetId="7">#REF!</definedName>
    <definedName name="гр_Пол_Дист" localSheetId="5">#REF!</definedName>
    <definedName name="гр_Пол_Дист" localSheetId="3">#REF!</definedName>
    <definedName name="гр_Пол_Дист" localSheetId="1">#REF!</definedName>
    <definedName name="гр_Пол_Дист">#REF!</definedName>
    <definedName name="Дист" localSheetId="6">#REF!</definedName>
    <definedName name="Дист" localSheetId="4">#REF!</definedName>
    <definedName name="Дист" localSheetId="2">#REF!</definedName>
    <definedName name="Дист" localSheetId="7">#REF!</definedName>
    <definedName name="Дист" localSheetId="5">#REF!</definedName>
    <definedName name="Дист" localSheetId="3">#REF!</definedName>
    <definedName name="Дист" localSheetId="1">#REF!</definedName>
    <definedName name="Дист">#REF!</definedName>
    <definedName name="Дист_ВГР" localSheetId="6">#REF!</definedName>
    <definedName name="Дист_ВГР" localSheetId="4">#REF!</definedName>
    <definedName name="Дист_ВГР" localSheetId="2">#REF!</definedName>
    <definedName name="Дист_ВГР" localSheetId="7">#REF!</definedName>
    <definedName name="Дист_ВГР" localSheetId="5">#REF!</definedName>
    <definedName name="Дист_ВГР" localSheetId="3">#REF!</definedName>
    <definedName name="Дист_ВГР" localSheetId="1">#REF!</definedName>
    <definedName name="Дист_ВГР">#REF!</definedName>
    <definedName name="Дубль">#REF!</definedName>
    <definedName name="_xlnm.Print_Titles" localSheetId="6">'ж2.7'!$1:$8</definedName>
    <definedName name="_xlnm.Print_Titles" localSheetId="4">'ж5.4'!$1:$8</definedName>
    <definedName name="_xlnm.Print_Titles" localSheetId="2">'ж8.1'!$1:$8</definedName>
    <definedName name="_xlnm.Print_Titles" localSheetId="7">'коляс.'!$1:$8</definedName>
    <definedName name="_xlnm.Print_Titles" localSheetId="5">'м2.7'!$1:$8</definedName>
    <definedName name="_xlnm.Print_Titles" localSheetId="3">'м5.4'!$1:$8</definedName>
    <definedName name="_xlnm.Print_Titles" localSheetId="1">'м8.1'!$1:$8</definedName>
    <definedName name="ИМЯ" localSheetId="6">#REF!</definedName>
    <definedName name="ИМЯ" localSheetId="4">#REF!</definedName>
    <definedName name="ИМЯ" localSheetId="2">#REF!</definedName>
    <definedName name="ИМЯ" localSheetId="7">#REF!</definedName>
    <definedName name="ИМЯ" localSheetId="5">#REF!</definedName>
    <definedName name="ИМЯ" localSheetId="3">#REF!</definedName>
    <definedName name="ИМЯ" localSheetId="1">#REF!</definedName>
    <definedName name="ИМЯ">#REF!</definedName>
    <definedName name="к_1юн" localSheetId="6">'[9]м5'!#REF!</definedName>
    <definedName name="к_1юн" localSheetId="4">'[9]м5'!#REF!</definedName>
    <definedName name="к_1юн" localSheetId="2">'[9]м5'!#REF!</definedName>
    <definedName name="к_1юн" localSheetId="7">'[9]м5'!#REF!</definedName>
    <definedName name="к_1юн" localSheetId="5">'[9]м5'!#REF!</definedName>
    <definedName name="к_1юн" localSheetId="3">'[9]м5'!#REF!</definedName>
    <definedName name="к_1юн" localSheetId="1">'[9]м5'!#REF!</definedName>
    <definedName name="к_1юн">'[7]м5'!#REF!</definedName>
    <definedName name="к_2юн" localSheetId="6">'[9]м5'!#REF!</definedName>
    <definedName name="к_2юн" localSheetId="4">'[9]м5'!#REF!</definedName>
    <definedName name="к_2юн" localSheetId="2">'[9]м5'!#REF!</definedName>
    <definedName name="к_2юн" localSheetId="7">'[9]м5'!#REF!</definedName>
    <definedName name="к_2юн" localSheetId="5">'[9]м5'!#REF!</definedName>
    <definedName name="к_2юн" localSheetId="3">'[9]м5'!#REF!</definedName>
    <definedName name="к_2юн" localSheetId="1">'[9]м5'!#REF!</definedName>
    <definedName name="к_2юн">'[7]м5'!#REF!</definedName>
    <definedName name="к_3юн" localSheetId="6">'[9]м5'!#REF!</definedName>
    <definedName name="к_3юн" localSheetId="4">'[9]м5'!#REF!</definedName>
    <definedName name="к_3юн" localSheetId="2">'[9]м5'!#REF!</definedName>
    <definedName name="к_3юн" localSheetId="7">'[9]м5'!#REF!</definedName>
    <definedName name="к_3юн" localSheetId="5">'[9]м5'!#REF!</definedName>
    <definedName name="к_3юн" localSheetId="3">'[9]м5'!#REF!</definedName>
    <definedName name="к_3юн" localSheetId="1">'[9]м5'!#REF!</definedName>
    <definedName name="к_3юн">'[7]м5'!#REF!</definedName>
    <definedName name="к_I" localSheetId="6">'[9]м5'!#REF!</definedName>
    <definedName name="к_I" localSheetId="4">'[9]м5'!#REF!</definedName>
    <definedName name="к_I" localSheetId="2">'[9]м5'!#REF!</definedName>
    <definedName name="к_I" localSheetId="7">'[9]м5'!#REF!</definedName>
    <definedName name="к_I" localSheetId="5">'[9]м5'!#REF!</definedName>
    <definedName name="к_I" localSheetId="3">'[9]м5'!#REF!</definedName>
    <definedName name="к_I" localSheetId="1">'[9]м5'!#REF!</definedName>
    <definedName name="к_I">'[7]м5'!#REF!</definedName>
    <definedName name="к_II" localSheetId="6">'[9]м5'!#REF!</definedName>
    <definedName name="к_II" localSheetId="4">'[9]м5'!#REF!</definedName>
    <definedName name="к_II" localSheetId="2">'[9]м5'!#REF!</definedName>
    <definedName name="к_II" localSheetId="7">'[9]м5'!#REF!</definedName>
    <definedName name="к_II" localSheetId="5">'[9]м5'!#REF!</definedName>
    <definedName name="к_II" localSheetId="3">'[9]м5'!#REF!</definedName>
    <definedName name="к_II" localSheetId="1">'[9]м5'!#REF!</definedName>
    <definedName name="к_II">'[7]м5'!#REF!</definedName>
    <definedName name="к_III" localSheetId="6">'[9]м5'!#REF!</definedName>
    <definedName name="к_III" localSheetId="4">'[9]м5'!#REF!</definedName>
    <definedName name="к_III" localSheetId="2">'[9]м5'!#REF!</definedName>
    <definedName name="к_III" localSheetId="7">'[9]м5'!#REF!</definedName>
    <definedName name="к_III" localSheetId="5">'[9]м5'!#REF!</definedName>
    <definedName name="к_III" localSheetId="3">'[9]м5'!#REF!</definedName>
    <definedName name="к_III" localSheetId="1">'[9]м5'!#REF!</definedName>
    <definedName name="к_III">'[7]м5'!#REF!</definedName>
    <definedName name="к_кмс" localSheetId="6">'[9]м5'!#REF!</definedName>
    <definedName name="к_кмс" localSheetId="4">'[9]м5'!#REF!</definedName>
    <definedName name="к_кмс" localSheetId="2">'[9]м5'!#REF!</definedName>
    <definedName name="к_кмс" localSheetId="7">'[9]м5'!#REF!</definedName>
    <definedName name="к_кмс" localSheetId="5">'[9]м5'!#REF!</definedName>
    <definedName name="к_кмс" localSheetId="3">'[9]м5'!#REF!</definedName>
    <definedName name="к_кмс" localSheetId="1">'[9]м5'!#REF!</definedName>
    <definedName name="к_кмс">'[7]м5'!#REF!</definedName>
    <definedName name="к_мс" localSheetId="6">'[9]м5'!#REF!</definedName>
    <definedName name="к_мс" localSheetId="4">'[9]м5'!#REF!</definedName>
    <definedName name="к_мс" localSheetId="2">'[9]м5'!#REF!</definedName>
    <definedName name="к_мс" localSheetId="7">'[9]м5'!#REF!</definedName>
    <definedName name="к_мс" localSheetId="5">'[9]м5'!#REF!</definedName>
    <definedName name="к_мс" localSheetId="3">'[9]м5'!#REF!</definedName>
    <definedName name="к_мс" localSheetId="1">'[9]м5'!#REF!</definedName>
    <definedName name="к_мс">'[7]м5'!#REF!</definedName>
    <definedName name="к_мсмк" localSheetId="6">'[9]м5'!#REF!</definedName>
    <definedName name="к_мсмк" localSheetId="4">'[9]м5'!#REF!</definedName>
    <definedName name="к_мсмк" localSheetId="2">'[9]м5'!#REF!</definedName>
    <definedName name="к_мсмк" localSheetId="7">'[9]м5'!#REF!</definedName>
    <definedName name="к_мсмк" localSheetId="5">'[9]м5'!#REF!</definedName>
    <definedName name="к_мсмк" localSheetId="3">'[9]м5'!#REF!</definedName>
    <definedName name="к_мсмк" localSheetId="1">'[9]м5'!#REF!</definedName>
    <definedName name="к_мсмк">'[7]м5'!#REF!</definedName>
    <definedName name="Клуб" localSheetId="6">#REF!</definedName>
    <definedName name="Клуб" localSheetId="4">#REF!</definedName>
    <definedName name="Клуб" localSheetId="2">#REF!</definedName>
    <definedName name="Клуб" localSheetId="7">#REF!</definedName>
    <definedName name="Клуб" localSheetId="5">#REF!</definedName>
    <definedName name="Клуб" localSheetId="3">#REF!</definedName>
    <definedName name="Клуб" localSheetId="1">#REF!</definedName>
    <definedName name="Клуб">#REF!</definedName>
    <definedName name="НОМ" localSheetId="6">#REF!</definedName>
    <definedName name="НОМ" localSheetId="4">#REF!</definedName>
    <definedName name="НОМ" localSheetId="2">#REF!</definedName>
    <definedName name="НОМ" localSheetId="7">#REF!</definedName>
    <definedName name="НОМ" localSheetId="5">#REF!</definedName>
    <definedName name="НОМ" localSheetId="3">#REF!</definedName>
    <definedName name="НОМ" localSheetId="1">#REF!</definedName>
    <definedName name="НОМ">#REF!</definedName>
    <definedName name="НОМ_Ж_15км" localSheetId="6">'[6]Z_№'!#REF!</definedName>
    <definedName name="НОМ_Ж_15км" localSheetId="4">'[6]Z_№'!#REF!</definedName>
    <definedName name="НОМ_Ж_15км" localSheetId="2">'[6]Z_№'!#REF!</definedName>
    <definedName name="НОМ_Ж_15км" localSheetId="7">'[6]Z_№'!#REF!</definedName>
    <definedName name="НОМ_Ж_15км" localSheetId="5">'[6]Z_№'!#REF!</definedName>
    <definedName name="НОМ_Ж_15км" localSheetId="3">'[6]Z_№'!#REF!</definedName>
    <definedName name="НОМ_Ж_15км" localSheetId="1">'[6]Z_№'!#REF!</definedName>
    <definedName name="НОМ_Ж_15км">'[6]Z_№'!#REF!</definedName>
    <definedName name="НОМ_Ж_5км" localSheetId="6">'[6]Z_№'!#REF!</definedName>
    <definedName name="НОМ_Ж_5км" localSheetId="4">'[6]Z_№'!#REF!</definedName>
    <definedName name="НОМ_Ж_5км" localSheetId="2">'[6]Z_№'!#REF!</definedName>
    <definedName name="НОМ_Ж_5км" localSheetId="7">'[6]Z_№'!#REF!</definedName>
    <definedName name="НОМ_Ж_5км" localSheetId="5">'[6]Z_№'!#REF!</definedName>
    <definedName name="НОМ_Ж_5км" localSheetId="3">'[6]Z_№'!#REF!</definedName>
    <definedName name="НОМ_Ж_5км" localSheetId="1">'[6]Z_№'!#REF!</definedName>
    <definedName name="НОМ_Ж_5км">'[6]Z_№'!#REF!</definedName>
    <definedName name="НОМ_М_15км" localSheetId="6">'[6]Z_№'!#REF!</definedName>
    <definedName name="НОМ_М_15км" localSheetId="4">'[6]Z_№'!#REF!</definedName>
    <definedName name="НОМ_М_15км" localSheetId="2">'[6]Z_№'!#REF!</definedName>
    <definedName name="НОМ_М_15км" localSheetId="7">'[6]Z_№'!#REF!</definedName>
    <definedName name="НОМ_М_15км" localSheetId="5">'[6]Z_№'!#REF!</definedName>
    <definedName name="НОМ_М_15км" localSheetId="3">'[6]Z_№'!#REF!</definedName>
    <definedName name="НОМ_М_15км" localSheetId="1">'[6]Z_№'!#REF!</definedName>
    <definedName name="НОМ_М_15км">'[6]Z_№'!#REF!</definedName>
    <definedName name="НОМ_М_5км" localSheetId="6">'[6]Z_№'!#REF!</definedName>
    <definedName name="НОМ_М_5км" localSheetId="4">'[6]Z_№'!#REF!</definedName>
    <definedName name="НОМ_М_5км" localSheetId="2">'[6]Z_№'!#REF!</definedName>
    <definedName name="НОМ_М_5км" localSheetId="7">'[6]Z_№'!#REF!</definedName>
    <definedName name="НОМ_М_5км" localSheetId="5">'[6]Z_№'!#REF!</definedName>
    <definedName name="НОМ_М_5км" localSheetId="3">'[6]Z_№'!#REF!</definedName>
    <definedName name="НОМ_М_5км" localSheetId="1">'[6]Z_№'!#REF!</definedName>
    <definedName name="НОМ_М_5км">'[6]Z_№'!#REF!</definedName>
    <definedName name="Общество" localSheetId="6">#REF!</definedName>
    <definedName name="Общество" localSheetId="4">#REF!</definedName>
    <definedName name="Общество" localSheetId="2">#REF!</definedName>
    <definedName name="Общество" localSheetId="7">#REF!</definedName>
    <definedName name="Общество" localSheetId="5">#REF!</definedName>
    <definedName name="Общество" localSheetId="3">#REF!</definedName>
    <definedName name="Общество" localSheetId="1">#REF!</definedName>
    <definedName name="Общество">#REF!</definedName>
    <definedName name="Особо" localSheetId="6">#REF!</definedName>
    <definedName name="Особо" localSheetId="4">#REF!</definedName>
    <definedName name="Особо" localSheetId="2">#REF!</definedName>
    <definedName name="Особо" localSheetId="7">#REF!</definedName>
    <definedName name="Особо" localSheetId="5">#REF!</definedName>
    <definedName name="Особо" localSheetId="3">#REF!</definedName>
    <definedName name="Особо" localSheetId="1">#REF!</definedName>
    <definedName name="Особо">#REF!</definedName>
    <definedName name="Пол" localSheetId="6">#REF!</definedName>
    <definedName name="Пол" localSheetId="4">#REF!</definedName>
    <definedName name="Пол" localSheetId="2">#REF!</definedName>
    <definedName name="Пол" localSheetId="7">#REF!</definedName>
    <definedName name="Пол" localSheetId="5">#REF!</definedName>
    <definedName name="Пол" localSheetId="3">#REF!</definedName>
    <definedName name="Пол" localSheetId="1">#REF!</definedName>
    <definedName name="Пол">#REF!</definedName>
    <definedName name="Пол_Дист" localSheetId="6">#REF!</definedName>
    <definedName name="Пол_Дист" localSheetId="4">#REF!</definedName>
    <definedName name="Пол_Дист" localSheetId="2">#REF!</definedName>
    <definedName name="Пол_Дист" localSheetId="7">#REF!</definedName>
    <definedName name="Пол_Дист" localSheetId="5">#REF!</definedName>
    <definedName name="Пол_Дист" localSheetId="3">#REF!</definedName>
    <definedName name="Пол_Дист" localSheetId="1">#REF!</definedName>
    <definedName name="Пол_Дист">#REF!</definedName>
    <definedName name="р_1юн" localSheetId="6">'[9]м5'!#REF!</definedName>
    <definedName name="р_1юн" localSheetId="4">'[9]м5'!#REF!</definedName>
    <definedName name="р_1юн" localSheetId="2">'[9]м5'!#REF!</definedName>
    <definedName name="р_1юн" localSheetId="7">'[9]м5'!#REF!</definedName>
    <definedName name="р_1юн" localSheetId="5">'[9]м5'!#REF!</definedName>
    <definedName name="р_1юн" localSheetId="3">'[9]м5'!#REF!</definedName>
    <definedName name="р_1юн" localSheetId="1">'[9]м5'!#REF!</definedName>
    <definedName name="р_1юн">'[7]м5'!#REF!</definedName>
    <definedName name="р_2юн" localSheetId="6">'[9]м5'!#REF!</definedName>
    <definedName name="р_2юн" localSheetId="4">'[9]м5'!#REF!</definedName>
    <definedName name="р_2юн" localSheetId="2">'[9]м5'!#REF!</definedName>
    <definedName name="р_2юн" localSheetId="7">'[9]м5'!#REF!</definedName>
    <definedName name="р_2юн" localSheetId="5">'[9]м5'!#REF!</definedName>
    <definedName name="р_2юн" localSheetId="3">'[9]м5'!#REF!</definedName>
    <definedName name="р_2юн" localSheetId="1">'[9]м5'!#REF!</definedName>
    <definedName name="р_2юн">'[7]м5'!#REF!</definedName>
    <definedName name="р_3юн" localSheetId="6">'[9]м5'!#REF!</definedName>
    <definedName name="р_3юн" localSheetId="4">'[9]м5'!#REF!</definedName>
    <definedName name="р_3юн" localSheetId="2">'[9]м5'!#REF!</definedName>
    <definedName name="р_3юн" localSheetId="7">'[9]м5'!#REF!</definedName>
    <definedName name="р_3юн" localSheetId="5">'[9]м5'!#REF!</definedName>
    <definedName name="р_3юн" localSheetId="3">'[9]м5'!#REF!</definedName>
    <definedName name="р_3юн" localSheetId="1">'[9]м5'!#REF!</definedName>
    <definedName name="р_3юн">'[7]м5'!#REF!</definedName>
    <definedName name="р_I" localSheetId="6">'[9]м5'!#REF!</definedName>
    <definedName name="р_I" localSheetId="4">'[9]м5'!#REF!</definedName>
    <definedName name="р_I" localSheetId="2">'[9]м5'!#REF!</definedName>
    <definedName name="р_I" localSheetId="7">'[9]м5'!#REF!</definedName>
    <definedName name="р_I" localSheetId="5">'[9]м5'!#REF!</definedName>
    <definedName name="р_I" localSheetId="3">'[9]м5'!#REF!</definedName>
    <definedName name="р_I" localSheetId="1">'[9]м5'!#REF!</definedName>
    <definedName name="р_I">'[7]м5'!#REF!</definedName>
    <definedName name="р_II" localSheetId="6">'[9]м5'!#REF!</definedName>
    <definedName name="р_II" localSheetId="4">'[9]м5'!#REF!</definedName>
    <definedName name="р_II" localSheetId="2">'[9]м5'!#REF!</definedName>
    <definedName name="р_II" localSheetId="7">'[9]м5'!#REF!</definedName>
    <definedName name="р_II" localSheetId="5">'[9]м5'!#REF!</definedName>
    <definedName name="р_II" localSheetId="3">'[9]м5'!#REF!</definedName>
    <definedName name="р_II" localSheetId="1">'[9]м5'!#REF!</definedName>
    <definedName name="р_II">'[7]м5'!#REF!</definedName>
    <definedName name="р_III" localSheetId="6">'[9]м5'!#REF!</definedName>
    <definedName name="р_III" localSheetId="4">'[9]м5'!#REF!</definedName>
    <definedName name="р_III" localSheetId="2">'[9]м5'!#REF!</definedName>
    <definedName name="р_III" localSheetId="7">'[9]м5'!#REF!</definedName>
    <definedName name="р_III" localSheetId="5">'[9]м5'!#REF!</definedName>
    <definedName name="р_III" localSheetId="3">'[9]м5'!#REF!</definedName>
    <definedName name="р_III" localSheetId="1">'[9]м5'!#REF!</definedName>
    <definedName name="р_III">'[7]м5'!#REF!</definedName>
    <definedName name="р_кмс" localSheetId="6">'[9]м5'!#REF!</definedName>
    <definedName name="р_кмс" localSheetId="4">'[9]м5'!#REF!</definedName>
    <definedName name="р_кмс" localSheetId="2">'[9]м5'!#REF!</definedName>
    <definedName name="р_кмс" localSheetId="7">'[9]м5'!#REF!</definedName>
    <definedName name="р_кмс" localSheetId="5">'[9]м5'!#REF!</definedName>
    <definedName name="р_кмс" localSheetId="3">'[9]м5'!#REF!</definedName>
    <definedName name="р_кмс" localSheetId="1">'[9]м5'!#REF!</definedName>
    <definedName name="р_кмс">'[7]м5'!#REF!</definedName>
    <definedName name="р_мс" localSheetId="6">'[9]м5'!#REF!</definedName>
    <definedName name="р_мс" localSheetId="4">'[9]м5'!#REF!</definedName>
    <definedName name="р_мс" localSheetId="2">'[9]м5'!#REF!</definedName>
    <definedName name="р_мс" localSheetId="7">'[9]м5'!#REF!</definedName>
    <definedName name="р_мс" localSheetId="5">'[9]м5'!#REF!</definedName>
    <definedName name="р_мс" localSheetId="3">'[9]м5'!#REF!</definedName>
    <definedName name="р_мс" localSheetId="1">'[9]м5'!#REF!</definedName>
    <definedName name="р_мс">'[7]м5'!#REF!</definedName>
    <definedName name="р_мсмк" localSheetId="6">'[9]м5'!#REF!</definedName>
    <definedName name="р_мсмк" localSheetId="4">'[9]м5'!#REF!</definedName>
    <definedName name="р_мсмк" localSheetId="2">'[9]м5'!#REF!</definedName>
    <definedName name="р_мсмк" localSheetId="7">'[9]м5'!#REF!</definedName>
    <definedName name="р_мсмк" localSheetId="5">'[9]м5'!#REF!</definedName>
    <definedName name="р_мсмк" localSheetId="3">'[9]м5'!#REF!</definedName>
    <definedName name="р_мсмк" localSheetId="1">'[9]м5'!#REF!</definedName>
    <definedName name="р_мсмк">'[7]м5'!#REF!</definedName>
    <definedName name="Разр" localSheetId="6">#REF!</definedName>
    <definedName name="Разр" localSheetId="4">#REF!</definedName>
    <definedName name="Разр" localSheetId="2">#REF!</definedName>
    <definedName name="Разр" localSheetId="7">#REF!</definedName>
    <definedName name="Разр" localSheetId="5">#REF!</definedName>
    <definedName name="Разр" localSheetId="3">#REF!</definedName>
    <definedName name="Разр" localSheetId="1">#REF!</definedName>
    <definedName name="Разр">#REF!</definedName>
    <definedName name="РЕЗ_Ж_15км" localSheetId="6">'[6]Z_№'!#REF!</definedName>
    <definedName name="РЕЗ_Ж_15км" localSheetId="4">'[6]Z_№'!#REF!</definedName>
    <definedName name="РЕЗ_Ж_15км" localSheetId="2">'[6]Z_№'!#REF!</definedName>
    <definedName name="РЕЗ_Ж_15км" localSheetId="7">'[6]Z_№'!#REF!</definedName>
    <definedName name="РЕЗ_Ж_15км" localSheetId="5">'[6]Z_№'!#REF!</definedName>
    <definedName name="РЕЗ_Ж_15км" localSheetId="3">'[6]Z_№'!#REF!</definedName>
    <definedName name="РЕЗ_Ж_15км" localSheetId="1">'[6]Z_№'!#REF!</definedName>
    <definedName name="РЕЗ_Ж_15км">'[6]Z_№'!#REF!</definedName>
    <definedName name="РЕЗ_ж_5км" localSheetId="6">'[6]Z_№'!#REF!</definedName>
    <definedName name="РЕЗ_ж_5км" localSheetId="4">'[6]Z_№'!#REF!</definedName>
    <definedName name="РЕЗ_ж_5км" localSheetId="2">'[6]Z_№'!#REF!</definedName>
    <definedName name="РЕЗ_ж_5км" localSheetId="7">'[6]Z_№'!#REF!</definedName>
    <definedName name="РЕЗ_ж_5км" localSheetId="5">'[6]Z_№'!#REF!</definedName>
    <definedName name="РЕЗ_ж_5км" localSheetId="3">'[6]Z_№'!#REF!</definedName>
    <definedName name="РЕЗ_ж_5км" localSheetId="1">'[6]Z_№'!#REF!</definedName>
    <definedName name="РЕЗ_ж_5км">'[6]Z_№'!#REF!</definedName>
    <definedName name="РЕЗ_М_15км" localSheetId="6">'[6]Z_№'!#REF!</definedName>
    <definedName name="РЕЗ_М_15км" localSheetId="4">'[6]Z_№'!#REF!</definedName>
    <definedName name="РЕЗ_М_15км" localSheetId="2">'[6]Z_№'!#REF!</definedName>
    <definedName name="РЕЗ_М_15км" localSheetId="7">'[6]Z_№'!#REF!</definedName>
    <definedName name="РЕЗ_М_15км" localSheetId="5">'[6]Z_№'!#REF!</definedName>
    <definedName name="РЕЗ_М_15км" localSheetId="3">'[6]Z_№'!#REF!</definedName>
    <definedName name="РЕЗ_М_15км" localSheetId="1">'[6]Z_№'!#REF!</definedName>
    <definedName name="РЕЗ_М_15км">'[6]Z_№'!#REF!</definedName>
    <definedName name="РЕЗ_М_5км" localSheetId="6">'[6]Z_№'!#REF!</definedName>
    <definedName name="РЕЗ_М_5км" localSheetId="4">'[6]Z_№'!#REF!</definedName>
    <definedName name="РЕЗ_М_5км" localSheetId="2">'[6]Z_№'!#REF!</definedName>
    <definedName name="РЕЗ_М_5км" localSheetId="7">'[6]Z_№'!#REF!</definedName>
    <definedName name="РЕЗ_М_5км" localSheetId="5">'[6]Z_№'!#REF!</definedName>
    <definedName name="РЕЗ_М_5км" localSheetId="3">'[6]Z_№'!#REF!</definedName>
    <definedName name="РЕЗ_М_5км" localSheetId="1">'[6]Z_№'!#REF!</definedName>
    <definedName name="РЕЗ_М_5км">'[6]Z_№'!#REF!</definedName>
    <definedName name="Респ" localSheetId="6">#REF!</definedName>
    <definedName name="Респ" localSheetId="4">#REF!</definedName>
    <definedName name="Респ" localSheetId="2">#REF!</definedName>
    <definedName name="Респ" localSheetId="7">#REF!</definedName>
    <definedName name="Респ" localSheetId="5">#REF!</definedName>
    <definedName name="Респ" localSheetId="3">#REF!</definedName>
    <definedName name="Респ" localSheetId="1">#REF!</definedName>
    <definedName name="Респ">#REF!</definedName>
    <definedName name="СТР" localSheetId="6">#REF!</definedName>
    <definedName name="СТР" localSheetId="4">#REF!</definedName>
    <definedName name="СТР" localSheetId="2">#REF!</definedName>
    <definedName name="СТР" localSheetId="7">#REF!</definedName>
    <definedName name="СТР" localSheetId="5">#REF!</definedName>
    <definedName name="СТР" localSheetId="3">#REF!</definedName>
    <definedName name="СТР" localSheetId="1">#REF!</definedName>
    <definedName name="СТР">#REF!</definedName>
    <definedName name="стр_старт" localSheetId="6">'ж2.7'!#REF!</definedName>
    <definedName name="стр_старт" localSheetId="4">'ж5.4'!#REF!</definedName>
    <definedName name="стр_старт" localSheetId="2">'ж8.1'!#REF!</definedName>
    <definedName name="стр_старт" localSheetId="7">'коляс.'!#REF!</definedName>
    <definedName name="стр_старт" localSheetId="5">'м2.7'!#REF!</definedName>
    <definedName name="стр_старт" localSheetId="3">'м5.4'!#REF!</definedName>
    <definedName name="стр_старт" localSheetId="1">'м8.1'!#REF!</definedName>
    <definedName name="стр_старт">#REF!</definedName>
    <definedName name="ФАМ" localSheetId="6">#REF!</definedName>
    <definedName name="ФАМ" localSheetId="4">#REF!</definedName>
    <definedName name="ФАМ" localSheetId="2">#REF!</definedName>
    <definedName name="ФАМ" localSheetId="7">#REF!</definedName>
    <definedName name="ФАМ" localSheetId="5">#REF!</definedName>
    <definedName name="ФАМ" localSheetId="3">#REF!</definedName>
    <definedName name="ФАМ" localSheetId="1">#REF!</definedName>
    <definedName name="ФАМ">#REF!</definedName>
    <definedName name="Фвр">#REF!</definedName>
    <definedName name="ФНом">#REF!</definedName>
    <definedName name="ццц" localSheetId="6">'[5]м30'!#REF!</definedName>
    <definedName name="ццц" localSheetId="4">'[5]м30'!#REF!</definedName>
    <definedName name="ццц" localSheetId="2">'[5]м30'!#REF!</definedName>
    <definedName name="ццц" localSheetId="7">'[5]м30'!#REF!</definedName>
    <definedName name="ццц" localSheetId="5">'[5]м30'!#REF!</definedName>
    <definedName name="ццц" localSheetId="3">'[5]м30'!#REF!</definedName>
    <definedName name="ццц" localSheetId="1">'[5]м30'!#REF!</definedName>
    <definedName name="ццц">'[5]м30'!#REF!</definedName>
  </definedNames>
  <calcPr fullCalcOnLoad="1"/>
</workbook>
</file>

<file path=xl/sharedStrings.xml><?xml version="1.0" encoding="utf-8"?>
<sst xmlns="http://schemas.openxmlformats.org/spreadsheetml/2006/main" count="2032" uniqueCount="906">
  <si>
    <t>№</t>
  </si>
  <si>
    <t>Фамилия, имя</t>
  </si>
  <si>
    <t>Г.р.</t>
  </si>
  <si>
    <t>Регион</t>
  </si>
  <si>
    <t>Город</t>
  </si>
  <si>
    <t>Общество, Клуб</t>
  </si>
  <si>
    <t>Результат</t>
  </si>
  <si>
    <t>В.Гр.</t>
  </si>
  <si>
    <t>М.Гр.</t>
  </si>
  <si>
    <t>Отм.</t>
  </si>
  <si>
    <t>Санкт-Петербург</t>
  </si>
  <si>
    <t>Место</t>
  </si>
  <si>
    <t>Динамо</t>
  </si>
  <si>
    <t>Пушкин</t>
  </si>
  <si>
    <t>Сильвия</t>
  </si>
  <si>
    <t>Galaxy</t>
  </si>
  <si>
    <t>Выборг</t>
  </si>
  <si>
    <t>ЖБЛ</t>
  </si>
  <si>
    <t>Кировец</t>
  </si>
  <si>
    <t>Кировская СДЮСШОР</t>
  </si>
  <si>
    <t>Электросила</t>
  </si>
  <si>
    <t>Киров</t>
  </si>
  <si>
    <t>Родина</t>
  </si>
  <si>
    <t>СКА</t>
  </si>
  <si>
    <t>Кронштадт</t>
  </si>
  <si>
    <t>СОШ №423</t>
  </si>
  <si>
    <t>СОШ №418</t>
  </si>
  <si>
    <t>СОШ №422</t>
  </si>
  <si>
    <t>КОСЦ</t>
  </si>
  <si>
    <t>п. Кузнечное</t>
  </si>
  <si>
    <t>Петергоф</t>
  </si>
  <si>
    <t>посвященный подвигу экипажа подводной лодки С-13
и её командиру Герою Совесткого Союза А.И. Маринеско</t>
  </si>
  <si>
    <t>ИТОГОВЫЙ  ПРОТОКОЛ          Женщины 8,1 км</t>
  </si>
  <si>
    <t>Желыбин Анатолий</t>
  </si>
  <si>
    <t>ИТОГОВЫЙ  ПРОТОКОЛ          Мужчины  5,4 км</t>
  </si>
  <si>
    <t>Красногвардеец</t>
  </si>
  <si>
    <t>ИТОГОВЫЙ  ПРОТОКОЛ          Женщины 5,4 км</t>
  </si>
  <si>
    <t>Манаков Александр</t>
  </si>
  <si>
    <t>Антонова Ольга</t>
  </si>
  <si>
    <t>Альтшулер Михаил</t>
  </si>
  <si>
    <t>Субботина Алина</t>
  </si>
  <si>
    <t>Хлусевич Василий</t>
  </si>
  <si>
    <t>Тарелкина Нина</t>
  </si>
  <si>
    <t>Федоров Александр</t>
  </si>
  <si>
    <t>Кузьмин Михаил</t>
  </si>
  <si>
    <t>МВАА</t>
  </si>
  <si>
    <t>Лавриков Виктор</t>
  </si>
  <si>
    <t>Бахтин Дмитрий</t>
  </si>
  <si>
    <t>Тамм Александр</t>
  </si>
  <si>
    <t>Ленинградская область</t>
  </si>
  <si>
    <t>п. Вруда</t>
  </si>
  <si>
    <t>Станкайтене Светлана</t>
  </si>
  <si>
    <t>Антошкина Елена</t>
  </si>
  <si>
    <t>Антонов Леонид</t>
  </si>
  <si>
    <t>Хуснетдинов Ильнур</t>
  </si>
  <si>
    <t>Горняк</t>
  </si>
  <si>
    <t>ИТОГОВЫЙ  ПРОТОКОЛ          Мужчины  2.7 км</t>
  </si>
  <si>
    <t>Должиков Виктор</t>
  </si>
  <si>
    <t>Гершман Михаил</t>
  </si>
  <si>
    <t>Опор., ЖБЛ</t>
  </si>
  <si>
    <t>Краснощеков Виктор</t>
  </si>
  <si>
    <t>Третьяков Владимир</t>
  </si>
  <si>
    <t>ИТОГОВЫЙ  ПРОТОКОЛ          Женщины  2,7 км</t>
  </si>
  <si>
    <t>Ильина Анна</t>
  </si>
  <si>
    <t>Евдокимова Анна</t>
  </si>
  <si>
    <t>Субботина Лилия</t>
  </si>
  <si>
    <t>Запольских Николай</t>
  </si>
  <si>
    <t>Нестеров Леонид</t>
  </si>
  <si>
    <t>IRC</t>
  </si>
  <si>
    <t>Балыков Александр</t>
  </si>
  <si>
    <t>Миронов Артем</t>
  </si>
  <si>
    <t>Винокурова Виолетта</t>
  </si>
  <si>
    <t>Шилина Алиса</t>
  </si>
  <si>
    <t>Содина Ангелина</t>
  </si>
  <si>
    <t>Карасёв Олег</t>
  </si>
  <si>
    <t>Родин Александр</t>
  </si>
  <si>
    <t>Захаров Виктор</t>
  </si>
  <si>
    <t>Воронов Олег</t>
  </si>
  <si>
    <t>Вирин Аркадий</t>
  </si>
  <si>
    <t>Донченко Дмитрий</t>
  </si>
  <si>
    <t>Широкий Дмитрий</t>
  </si>
  <si>
    <t>Богданов Игорь</t>
  </si>
  <si>
    <t>в/ч 10403</t>
  </si>
  <si>
    <t>Смирнов Андрей</t>
  </si>
  <si>
    <t>Трифонов Александр</t>
  </si>
  <si>
    <t>Святненко Василий</t>
  </si>
  <si>
    <t>Нифатов Николай</t>
  </si>
  <si>
    <t>Четкин Тимофей</t>
  </si>
  <si>
    <t>Бебик Ярослав</t>
  </si>
  <si>
    <t>Захаренко Георгий</t>
  </si>
  <si>
    <t>СОШ №427</t>
  </si>
  <si>
    <t>Барракуда</t>
  </si>
  <si>
    <t>Грачевский Юрий</t>
  </si>
  <si>
    <t>Скоробогатова Ирина</t>
  </si>
  <si>
    <t>Краснова Анастасия</t>
  </si>
  <si>
    <t>Петрова Полина</t>
  </si>
  <si>
    <t>Лимонова Оксана</t>
  </si>
  <si>
    <t>Емельянов Владислав</t>
  </si>
  <si>
    <t>Османов Камил</t>
  </si>
  <si>
    <t>Османов Агил</t>
  </si>
  <si>
    <t>Денисова Екатерина</t>
  </si>
  <si>
    <t>Кан Наталья</t>
  </si>
  <si>
    <t>Воробьев Александр</t>
  </si>
  <si>
    <t>Афанасьев Василий</t>
  </si>
  <si>
    <t>Белов Юрий</t>
  </si>
  <si>
    <t>Попов Сергей</t>
  </si>
  <si>
    <t>в/ч 59833</t>
  </si>
  <si>
    <t>Лаптев Сергей</t>
  </si>
  <si>
    <t>Федоров Геннадий</t>
  </si>
  <si>
    <t>Жирнов Василий</t>
  </si>
  <si>
    <t>Петров Александр</t>
  </si>
  <si>
    <t>д. Бегуницы</t>
  </si>
  <si>
    <t>Панеев Александр</t>
  </si>
  <si>
    <t>Быков Илья</t>
  </si>
  <si>
    <t>Мазуров Андрей</t>
  </si>
  <si>
    <t>Борисов Илья</t>
  </si>
  <si>
    <t>Лепин Андрей</t>
  </si>
  <si>
    <t>Степкин Владимир</t>
  </si>
  <si>
    <t>в/ч 22830</t>
  </si>
  <si>
    <t>Макаренков Михаил</t>
  </si>
  <si>
    <t>Конев Сергей</t>
  </si>
  <si>
    <t>Поченко Даниил</t>
  </si>
  <si>
    <t>Зуев Алексей</t>
  </si>
  <si>
    <t>Михеев Олег</t>
  </si>
  <si>
    <t>Цыганков Андрей</t>
  </si>
  <si>
    <t>Ежов Артем</t>
  </si>
  <si>
    <t>Проневский Савелий</t>
  </si>
  <si>
    <t>Мерзликин Даниил</t>
  </si>
  <si>
    <t>Пилипчук Константин</t>
  </si>
  <si>
    <t>ЦСРИ</t>
  </si>
  <si>
    <t>Филатов Аркадий</t>
  </si>
  <si>
    <t>Судейкин Валерий</t>
  </si>
  <si>
    <t>Головлев Константин</t>
  </si>
  <si>
    <t>Степанова Анна</t>
  </si>
  <si>
    <t>Оловянишников Геннадий</t>
  </si>
  <si>
    <t>Щербаков Борис</t>
  </si>
  <si>
    <t>Печуева Ольга</t>
  </si>
  <si>
    <t>Яковлева Екатерина</t>
  </si>
  <si>
    <t>Маслова Татьяна</t>
  </si>
  <si>
    <t>Балтийская звезда</t>
  </si>
  <si>
    <t>Барановская Наталия</t>
  </si>
  <si>
    <t>Кулай Мария</t>
  </si>
  <si>
    <t>Кривоногова Виктория</t>
  </si>
  <si>
    <t>Агафонова Алина</t>
  </si>
  <si>
    <t>Кузовина Ангелина</t>
  </si>
  <si>
    <t>Майкова Нина</t>
  </si>
  <si>
    <t>Пирогова Валентина</t>
  </si>
  <si>
    <t>Конева Екатерина</t>
  </si>
  <si>
    <t>Карпова Валентина</t>
  </si>
  <si>
    <t>Шапикова Диляра</t>
  </si>
  <si>
    <t>Сенин Сергей</t>
  </si>
  <si>
    <t>Данкер Евгений</t>
  </si>
  <si>
    <t>Немчинов Даниил</t>
  </si>
  <si>
    <t>Потемкин Сергей</t>
  </si>
  <si>
    <t>Шубенцев Александр</t>
  </si>
  <si>
    <t>Маслеников Игорь</t>
  </si>
  <si>
    <t>Андреев Антон</t>
  </si>
  <si>
    <t>Михайлов Алексей</t>
  </si>
  <si>
    <t>Фаворит</t>
  </si>
  <si>
    <t>Пестряк-Головатый Василий</t>
  </si>
  <si>
    <t>Гатчина</t>
  </si>
  <si>
    <t>Ахиллес</t>
  </si>
  <si>
    <t>Чулаков Токен</t>
  </si>
  <si>
    <t>ВКА</t>
  </si>
  <si>
    <t>Юткин Михаил</t>
  </si>
  <si>
    <t>Павленин Александр</t>
  </si>
  <si>
    <t>Ямщиков Валерий</t>
  </si>
  <si>
    <t>Лебедев Владимир</t>
  </si>
  <si>
    <t>коляс.</t>
  </si>
  <si>
    <t>Руденко Александр</t>
  </si>
  <si>
    <t>Зезюлев Дмитрий</t>
  </si>
  <si>
    <t>Приозерск</t>
  </si>
  <si>
    <t>Смирнов Анатолий</t>
  </si>
  <si>
    <t>Сова Константин</t>
  </si>
  <si>
    <t>Погудин Владимир</t>
  </si>
  <si>
    <t>9.31</t>
  </si>
  <si>
    <t>9.33</t>
  </si>
  <si>
    <t>10.49</t>
  </si>
  <si>
    <t>10.56</t>
  </si>
  <si>
    <t>11.00</t>
  </si>
  <si>
    <t>11.03</t>
  </si>
  <si>
    <t>11.18</t>
  </si>
  <si>
    <t>11.30</t>
  </si>
  <si>
    <t>11.36</t>
  </si>
  <si>
    <t>11.37</t>
  </si>
  <si>
    <t>11.44</t>
  </si>
  <si>
    <t>11.49</t>
  </si>
  <si>
    <t>11.56</t>
  </si>
  <si>
    <t>11.57</t>
  </si>
  <si>
    <t>11.59</t>
  </si>
  <si>
    <t>12.06</t>
  </si>
  <si>
    <t>12.08</t>
  </si>
  <si>
    <t>12.09</t>
  </si>
  <si>
    <t>12.11</t>
  </si>
  <si>
    <t>12.12</t>
  </si>
  <si>
    <t>12.17</t>
  </si>
  <si>
    <t>12.18</t>
  </si>
  <si>
    <t>12.20</t>
  </si>
  <si>
    <t>12.27</t>
  </si>
  <si>
    <t>12.35</t>
  </si>
  <si>
    <t>12.42</t>
  </si>
  <si>
    <t>12.46</t>
  </si>
  <si>
    <t>12.49</t>
  </si>
  <si>
    <t>12.50</t>
  </si>
  <si>
    <t>12.51</t>
  </si>
  <si>
    <t>12.54</t>
  </si>
  <si>
    <t>13.30</t>
  </si>
  <si>
    <t>13.39</t>
  </si>
  <si>
    <t>13.40</t>
  </si>
  <si>
    <t>13.51</t>
  </si>
  <si>
    <t>13.54</t>
  </si>
  <si>
    <t>14.06</t>
  </si>
  <si>
    <t>Лучанинов Михаил</t>
  </si>
  <si>
    <t>15.03</t>
  </si>
  <si>
    <t>15.23</t>
  </si>
  <si>
    <t>15.34</t>
  </si>
  <si>
    <t>15.35</t>
  </si>
  <si>
    <t>15.45</t>
  </si>
  <si>
    <t>15.50</t>
  </si>
  <si>
    <t>15.56</t>
  </si>
  <si>
    <t>16.29</t>
  </si>
  <si>
    <t>16.46</t>
  </si>
  <si>
    <t>16.48</t>
  </si>
  <si>
    <t>17.11</t>
  </si>
  <si>
    <t>18.29</t>
  </si>
  <si>
    <t>18.35</t>
  </si>
  <si>
    <t>19.05</t>
  </si>
  <si>
    <t>17.31</t>
  </si>
  <si>
    <t>20.41</t>
  </si>
  <si>
    <t>18.01</t>
  </si>
  <si>
    <t>26.03</t>
  </si>
  <si>
    <t>26.23</t>
  </si>
  <si>
    <t>26.55</t>
  </si>
  <si>
    <t>27.00</t>
  </si>
  <si>
    <t>27.32</t>
  </si>
  <si>
    <t>28.40</t>
  </si>
  <si>
    <t>ИТОГОВЫЙ  ПРОТОКОЛ          Мужчины  8,1 км</t>
  </si>
  <si>
    <t>30.56</t>
  </si>
  <si>
    <t>31.40</t>
  </si>
  <si>
    <t>31.55</t>
  </si>
  <si>
    <t>32.00</t>
  </si>
  <si>
    <t>32.24</t>
  </si>
  <si>
    <t>33.24</t>
  </si>
  <si>
    <t>33.59</t>
  </si>
  <si>
    <t>34.21</t>
  </si>
  <si>
    <t>34.58</t>
  </si>
  <si>
    <t>35.03</t>
  </si>
  <si>
    <t>36.51</t>
  </si>
  <si>
    <t>37.31</t>
  </si>
  <si>
    <t>37.38</t>
  </si>
  <si>
    <t>38.02</t>
  </si>
  <si>
    <t>29.48</t>
  </si>
  <si>
    <t>30.32</t>
  </si>
  <si>
    <t>30.45</t>
  </si>
  <si>
    <t>Ганзюк Александр</t>
  </si>
  <si>
    <t>41.43</t>
  </si>
  <si>
    <t>ИТОГОВЫЙ  ПРОТОКОЛ          Мужчины  8,1 км (Колясочники)</t>
  </si>
  <si>
    <t>Главный судья</t>
  </si>
  <si>
    <t>Вязнер Б.Я.</t>
  </si>
  <si>
    <t>Главный секретарь</t>
  </si>
  <si>
    <t>Клейн И.С.</t>
  </si>
  <si>
    <t>I категоря</t>
  </si>
  <si>
    <t>Всесоюзная категория</t>
  </si>
  <si>
    <t>14.15</t>
  </si>
  <si>
    <t>Свечин Михаил</t>
  </si>
  <si>
    <t>42.50</t>
  </si>
  <si>
    <t>Администрация Кронштадтского района Санкт-Петербурга
Метсная администрация г. Кронштадт
Комитет по физической культуре и спорту Санкт-Петербурга
СПб ГУ "Кронштадтский оздоровительно-спортивный центр"
Спортивная федерация легкой атлетики Санкт-Петербурга</t>
  </si>
  <si>
    <t>XXVIX зиний легкоатлетический пробег
"Атака века"
посвященный
подвигу экипажа подводной лодки С-13
и её командиру Герою Советского Союза
А.И. Маринеско</t>
  </si>
  <si>
    <t>7 февраля 2016 года</t>
  </si>
  <si>
    <t>XXVIX зимний легкоатлетический пробег "Атака века"</t>
  </si>
  <si>
    <t>Григорьев Сергей</t>
  </si>
  <si>
    <t>46 Пожарно-спасательная часть</t>
  </si>
  <si>
    <t>Пирогов Николай</t>
  </si>
  <si>
    <t>Козлова Дарья</t>
  </si>
  <si>
    <t>Пудлаускайте Елизавета</t>
  </si>
  <si>
    <t>Ришевская Дарья</t>
  </si>
  <si>
    <t>СОШ №2</t>
  </si>
  <si>
    <t>Воробьева Диана</t>
  </si>
  <si>
    <t>Карпова Анна</t>
  </si>
  <si>
    <t>Тихомиров Владимир</t>
  </si>
  <si>
    <t>ВМИ</t>
  </si>
  <si>
    <t>Инв.</t>
  </si>
  <si>
    <t>Николенко Анастасия</t>
  </si>
  <si>
    <t>Емельяненко Софья</t>
  </si>
  <si>
    <t>Time4run</t>
  </si>
  <si>
    <t>Кожухова Мария</t>
  </si>
  <si>
    <t>Архангельская область</t>
  </si>
  <si>
    <t>Коряжма</t>
  </si>
  <si>
    <t>Олимп, Труд</t>
  </si>
  <si>
    <t>Силинский Евгений</t>
  </si>
  <si>
    <t>Митин Сергей</t>
  </si>
  <si>
    <t>Маркина Ксения</t>
  </si>
  <si>
    <t>Шушкет Наталья</t>
  </si>
  <si>
    <t>Локомотив, Электросила</t>
  </si>
  <si>
    <t>Андреев Дмитрий</t>
  </si>
  <si>
    <t>Бараусов Денис</t>
  </si>
  <si>
    <t>Черненко Мила</t>
  </si>
  <si>
    <t>Бабыкин Александр</t>
  </si>
  <si>
    <t>Time4run, Кировец</t>
  </si>
  <si>
    <t>Белоусов Алексей</t>
  </si>
  <si>
    <t>Токсово</t>
  </si>
  <si>
    <t>Лапушкин Владимир</t>
  </si>
  <si>
    <t>БиМ</t>
  </si>
  <si>
    <t>Григорьева Анна</t>
  </si>
  <si>
    <t>Золотарева Татьяна</t>
  </si>
  <si>
    <t>Зайцева Валерия</t>
  </si>
  <si>
    <t>Джонсон Шейла</t>
  </si>
  <si>
    <t>Козлов Владимир</t>
  </si>
  <si>
    <t>Белоусов Денис</t>
  </si>
  <si>
    <t>Гончаров Артем</t>
  </si>
  <si>
    <t>гр. Б</t>
  </si>
  <si>
    <t>Павлов Дмитрий</t>
  </si>
  <si>
    <t>Дордий Михаил</t>
  </si>
  <si>
    <t>Макарова Серафима</t>
  </si>
  <si>
    <t>п. Дубровка</t>
  </si>
  <si>
    <t>Фурсова Арина</t>
  </si>
  <si>
    <t>Капустинский Ян</t>
  </si>
  <si>
    <t>Смирнов Егор</t>
  </si>
  <si>
    <t>Трофимов Дмитрий</t>
  </si>
  <si>
    <t>Кузнецов Александр</t>
  </si>
  <si>
    <t>Семигодов Егор</t>
  </si>
  <si>
    <t>Ротканг Мария</t>
  </si>
  <si>
    <t>Черненко Сергей</t>
  </si>
  <si>
    <t>Кронштадтский ОСЦ</t>
  </si>
  <si>
    <t>Туматов Владимир</t>
  </si>
  <si>
    <t>Быстров Максим</t>
  </si>
  <si>
    <t>Сокольников Вячеслав</t>
  </si>
  <si>
    <t>Гейдаров Али</t>
  </si>
  <si>
    <t>Тютин Данил</t>
  </si>
  <si>
    <t>Багаутдинов Макисим</t>
  </si>
  <si>
    <t>Старастенков Егор</t>
  </si>
  <si>
    <t>Белозерцев Евгений</t>
  </si>
  <si>
    <t>ДЮСШ №2 Колпиноского района</t>
  </si>
  <si>
    <t>Клименко Денис</t>
  </si>
  <si>
    <t>Кронштадтский лицей</t>
  </si>
  <si>
    <t>Николов Денис</t>
  </si>
  <si>
    <t>Каплан Дмитрий</t>
  </si>
  <si>
    <t>Пашанов Виктор</t>
  </si>
  <si>
    <t>Виноградов Иван</t>
  </si>
  <si>
    <t>Почоев Михаил</t>
  </si>
  <si>
    <t>ДЮСШ г. Кронштадт</t>
  </si>
  <si>
    <t>Ваяких Алина</t>
  </si>
  <si>
    <t>Соловьева Валерия</t>
  </si>
  <si>
    <t>ДЮСШ №2 Колпинского района</t>
  </si>
  <si>
    <t>Амилеева Валерия</t>
  </si>
  <si>
    <t>Святогор Валерий</t>
  </si>
  <si>
    <t>Козлов Александр</t>
  </si>
  <si>
    <t>Спирос</t>
  </si>
  <si>
    <t>Леднев Павел</t>
  </si>
  <si>
    <t>Демфин</t>
  </si>
  <si>
    <t>ДЮСШ №2 Калининского района</t>
  </si>
  <si>
    <t>Зыкин Артем</t>
  </si>
  <si>
    <t>Типичный марафонец</t>
  </si>
  <si>
    <t>ООО "Мужество"</t>
  </si>
  <si>
    <t>Привалов Александр</t>
  </si>
  <si>
    <t>Дьяченко Андрей</t>
  </si>
  <si>
    <t>Стафеев Алексей</t>
  </si>
  <si>
    <t>Румянцев Глеб</t>
  </si>
  <si>
    <t>Болгова Юлия</t>
  </si>
  <si>
    <t>Ледеева Юлия</t>
  </si>
  <si>
    <t>Карахалис Даниил</t>
  </si>
  <si>
    <t>Гоменюк Элина</t>
  </si>
  <si>
    <t>Огородник Анастасия</t>
  </si>
  <si>
    <t>п. Вырица</t>
  </si>
  <si>
    <t>КСО "Белые ночи"</t>
  </si>
  <si>
    <t>Сироткина Лидия</t>
  </si>
  <si>
    <t>Блинова Виктория</t>
  </si>
  <si>
    <t>Платонова Дарья</t>
  </si>
  <si>
    <t>Каменский Константин</t>
  </si>
  <si>
    <t>Каменский Антон</t>
  </si>
  <si>
    <t>Ершов Николай</t>
  </si>
  <si>
    <t>Кудрявцев Александр</t>
  </si>
  <si>
    <t>Петров Максим</t>
  </si>
  <si>
    <t>Галкин Виталий</t>
  </si>
  <si>
    <t>ЦФКиЗ Василеостровского р-на</t>
  </si>
  <si>
    <t>Шуваев Дмитрий</t>
  </si>
  <si>
    <t>Елизарьев Владислав</t>
  </si>
  <si>
    <t>Барракуда, КОСЦ</t>
  </si>
  <si>
    <t>Лобанов Владислав</t>
  </si>
  <si>
    <t>Проневская Анфиса</t>
  </si>
  <si>
    <t>Тьякова Софья</t>
  </si>
  <si>
    <t>Маркова Ольга</t>
  </si>
  <si>
    <t>Алексеева Татьяна</t>
  </si>
  <si>
    <t>Федорова Ольга</t>
  </si>
  <si>
    <t>Ганзюк Диана</t>
  </si>
  <si>
    <t>Лымарь Наталья</t>
  </si>
  <si>
    <t>Ланышина Марьяна</t>
  </si>
  <si>
    <t>Дмитриев Валерий</t>
  </si>
  <si>
    <t>Болсун Виктор</t>
  </si>
  <si>
    <t>Минская область (Беларусь)</t>
  </si>
  <si>
    <t>Молодечно</t>
  </si>
  <si>
    <t>Русаков Сергей</t>
  </si>
  <si>
    <t>Азимут</t>
  </si>
  <si>
    <t>Киселев Валерий</t>
  </si>
  <si>
    <t>Мамонтов Евгений</t>
  </si>
  <si>
    <t>Unilever</t>
  </si>
  <si>
    <t>Булавинский Александр</t>
  </si>
  <si>
    <t>Беларусь</t>
  </si>
  <si>
    <t>Гомель</t>
  </si>
  <si>
    <t>Виктория</t>
  </si>
  <si>
    <t>Богаченкова Татьяна</t>
  </si>
  <si>
    <t>Пренас Наталья</t>
  </si>
  <si>
    <t>Левашов Иван</t>
  </si>
  <si>
    <t>Скоринов Александр</t>
  </si>
  <si>
    <t>Кудрявцев Андрей</t>
  </si>
  <si>
    <t>Кодыров Райзуло</t>
  </si>
  <si>
    <t>Кузнецов Генадий</t>
  </si>
  <si>
    <t>Березина Лика</t>
  </si>
  <si>
    <t>Сукиасян Артем</t>
  </si>
  <si>
    <t>Коваленко Максим</t>
  </si>
  <si>
    <t>Григорьев Петр</t>
  </si>
  <si>
    <t>Академия л/а</t>
  </si>
  <si>
    <t>Григорьев Федор</t>
  </si>
  <si>
    <t>Григорьев Степан</t>
  </si>
  <si>
    <t>Еслин Даниил</t>
  </si>
  <si>
    <t>Венгер Александр</t>
  </si>
  <si>
    <t>Мосягин Максим</t>
  </si>
  <si>
    <t>Рузнев Рамзис</t>
  </si>
  <si>
    <t>Манаренко Александр</t>
  </si>
  <si>
    <t>Смирнова Ольга</t>
  </si>
  <si>
    <t>Давыденко Ксения</t>
  </si>
  <si>
    <t>Курникова Софья</t>
  </si>
  <si>
    <t>Гайдукова Ирина</t>
  </si>
  <si>
    <t>Чурилова Валерия</t>
  </si>
  <si>
    <t>Дубинская Елизавета</t>
  </si>
  <si>
    <t>Резова Карина</t>
  </si>
  <si>
    <t>Раймис Анастасия</t>
  </si>
  <si>
    <t>Матвеева Людмила</t>
  </si>
  <si>
    <t>Коржова Лиза</t>
  </si>
  <si>
    <t>Костина Анастасия</t>
  </si>
  <si>
    <t>Федорова Арина</t>
  </si>
  <si>
    <t>Рыблер Дарья</t>
  </si>
  <si>
    <t>Гаврилина Сабина</t>
  </si>
  <si>
    <t>Резько Ольга</t>
  </si>
  <si>
    <t>Туровская Ботагос</t>
  </si>
  <si>
    <t>Куликова Диана</t>
  </si>
  <si>
    <t>Громова Юлия</t>
  </si>
  <si>
    <t>Металлострой</t>
  </si>
  <si>
    <t>Музин Михаил</t>
  </si>
  <si>
    <t>ДЮСШ</t>
  </si>
  <si>
    <t>Мацура Александр</t>
  </si>
  <si>
    <t>Зайцев Николай</t>
  </si>
  <si>
    <t>Колтуши</t>
  </si>
  <si>
    <t>Колтушский лыжный клуб</t>
  </si>
  <si>
    <t>Темченко Анатолий</t>
  </si>
  <si>
    <t>Мурманская область</t>
  </si>
  <si>
    <t>Мурманск</t>
  </si>
  <si>
    <t>ЦС Калининского района, Galaxy</t>
  </si>
  <si>
    <t>Васильев Михаил</t>
  </si>
  <si>
    <t>Тихонов Владимир</t>
  </si>
  <si>
    <t>Егоров Михаил</t>
  </si>
  <si>
    <t>Сосновый Бор</t>
  </si>
  <si>
    <t>Созонов Владимир</t>
  </si>
  <si>
    <t>Гербалайф</t>
  </si>
  <si>
    <t>Покровский Михаил</t>
  </si>
  <si>
    <t>Baltic star</t>
  </si>
  <si>
    <t>Попков Евгений</t>
  </si>
  <si>
    <t>Юсупов Эдуард</t>
  </si>
  <si>
    <t>Семерин Андрей</t>
  </si>
  <si>
    <t>Черногоров Сергей</t>
  </si>
  <si>
    <t>Баженов Юрий</t>
  </si>
  <si>
    <t>Нонин Александр</t>
  </si>
  <si>
    <t>Тосно</t>
  </si>
  <si>
    <t>Каменек Наталия</t>
  </si>
  <si>
    <t>Yula Team</t>
  </si>
  <si>
    <t>Михайлова Елена</t>
  </si>
  <si>
    <t>Захаржевская Елена</t>
  </si>
  <si>
    <t>ЛАЭС</t>
  </si>
  <si>
    <t>Макарова Вероника</t>
  </si>
  <si>
    <t>Galaxy, Динамо</t>
  </si>
  <si>
    <t>Никольский Амин</t>
  </si>
  <si>
    <t>Мамедов Владислав</t>
  </si>
  <si>
    <t>Кившовацкий Кирилл</t>
  </si>
  <si>
    <t>Потетголькин Игорь</t>
  </si>
  <si>
    <t>Колгашкин Григорий</t>
  </si>
  <si>
    <t>Савицкий Ян</t>
  </si>
  <si>
    <t>Ульянов Юрий</t>
  </si>
  <si>
    <t>Павлов Константин</t>
  </si>
  <si>
    <t>Дыщлюк Алина</t>
  </si>
  <si>
    <t>Баскарев Александр</t>
  </si>
  <si>
    <t>Кенс Николай</t>
  </si>
  <si>
    <t>Баранюк Лиза</t>
  </si>
  <si>
    <t>Веринская Снежана</t>
  </si>
  <si>
    <t>Липовская Анастасия</t>
  </si>
  <si>
    <t>Годкопаева Анастасия</t>
  </si>
  <si>
    <t>Гусарова Дарья</t>
  </si>
  <si>
    <t>Фихтер Александр</t>
  </si>
  <si>
    <t>Карпов Александр</t>
  </si>
  <si>
    <t>Карпов Леонид</t>
  </si>
  <si>
    <t>Кияшко Сергей</t>
  </si>
  <si>
    <t>Мглый Владислав</t>
  </si>
  <si>
    <t>в/ч 86155</t>
  </si>
  <si>
    <t>Шоферов Николай</t>
  </si>
  <si>
    <t>Поляков Кирилл</t>
  </si>
  <si>
    <t>Вещицкий Александр</t>
  </si>
  <si>
    <t>Назаров Иван</t>
  </si>
  <si>
    <t>Надолинский Евгений</t>
  </si>
  <si>
    <t>Власов Александр</t>
  </si>
  <si>
    <t>Потапсик Максим</t>
  </si>
  <si>
    <t>Ероменков Владислав</t>
  </si>
  <si>
    <t>Ставицкий Александр</t>
  </si>
  <si>
    <t>Буркин Алексей</t>
  </si>
  <si>
    <t>Букатарь Михаил</t>
  </si>
  <si>
    <t>Самойлов Владислав</t>
  </si>
  <si>
    <t>Салин Антон</t>
  </si>
  <si>
    <t>Бархатова Мария</t>
  </si>
  <si>
    <t>Тихомирова Ольга</t>
  </si>
  <si>
    <t>Петрозаводск</t>
  </si>
  <si>
    <t>ЦФКиЗ Пушкинского района</t>
  </si>
  <si>
    <t>Малецкая Алина</t>
  </si>
  <si>
    <t>Кубана</t>
  </si>
  <si>
    <t>Слободенюк Светлана</t>
  </si>
  <si>
    <t>Мазурова Наталья</t>
  </si>
  <si>
    <t>Dive-x-Cave</t>
  </si>
  <si>
    <t>Закружных Игорь</t>
  </si>
  <si>
    <t>Моисеев Александр</t>
  </si>
  <si>
    <t>Грабовский Юрий</t>
  </si>
  <si>
    <t>Краснов Роман</t>
  </si>
  <si>
    <t>Глазов Роман</t>
  </si>
  <si>
    <t>Лешков Виктор</t>
  </si>
  <si>
    <t>Иноходцев Максим</t>
  </si>
  <si>
    <t>Смирнов Николай</t>
  </si>
  <si>
    <t>Квасов Роман</t>
  </si>
  <si>
    <t>Деркач Сергей</t>
  </si>
  <si>
    <t>Билалов Иссам</t>
  </si>
  <si>
    <t>Второе дыхание, ЦФКиЗ Пушкинского р-на</t>
  </si>
  <si>
    <t>Урюпин Сергей</t>
  </si>
  <si>
    <t>Cave-x-Dive</t>
  </si>
  <si>
    <t>Алмияров Данил</t>
  </si>
  <si>
    <t>Ганзюк Марк</t>
  </si>
  <si>
    <t>Сухоруков Антон</t>
  </si>
  <si>
    <t>Судат Егор</t>
  </si>
  <si>
    <t>Смирнов Владимир</t>
  </si>
  <si>
    <t>Щербаев Даниил</t>
  </si>
  <si>
    <t>Новиков Даниил</t>
  </si>
  <si>
    <t>Евцихевич Илья</t>
  </si>
  <si>
    <t>Полупанов Леонид</t>
  </si>
  <si>
    <t>Шувалов Василий</t>
  </si>
  <si>
    <t>Кузьмин Леонид</t>
  </si>
  <si>
    <t>Туркин Борис</t>
  </si>
  <si>
    <t>Сорокин Егор</t>
  </si>
  <si>
    <t>ВОВ</t>
  </si>
  <si>
    <t>Кислухина Ольга</t>
  </si>
  <si>
    <t>Смидянкина Марина</t>
  </si>
  <si>
    <t>Ульянова Светлана</t>
  </si>
  <si>
    <t>Самойлова Елизавета</t>
  </si>
  <si>
    <t>Прокошина Анастасия</t>
  </si>
  <si>
    <t>Крючкова Валерия</t>
  </si>
  <si>
    <t>Борисова Алёна</t>
  </si>
  <si>
    <t>Щеглова Анастасия</t>
  </si>
  <si>
    <t>Цветкова Мария</t>
  </si>
  <si>
    <t>Степаненко Анастасия</t>
  </si>
  <si>
    <t>Пылыпива Дария</t>
  </si>
  <si>
    <t>Дезорцева Настя</t>
  </si>
  <si>
    <t>Анисимова Елена</t>
  </si>
  <si>
    <t>Гуров Илья</t>
  </si>
  <si>
    <t>Бучманов Максим</t>
  </si>
  <si>
    <t>Котельнич</t>
  </si>
  <si>
    <t>Храмов Дмитрий</t>
  </si>
  <si>
    <t>в/ч 56529</t>
  </si>
  <si>
    <t>Мовсесян Самвел</t>
  </si>
  <si>
    <t>Лаврениук Олег</t>
  </si>
  <si>
    <t>в/ч 86133</t>
  </si>
  <si>
    <t>Тимченко Дмитрий</t>
  </si>
  <si>
    <t>Пономарев Максим</t>
  </si>
  <si>
    <t>Мельников Сергей</t>
  </si>
  <si>
    <t>Дудниченко Константин</t>
  </si>
  <si>
    <t>Шеломенцев Михаил</t>
  </si>
  <si>
    <t>Новый Уренгой</t>
  </si>
  <si>
    <t>Пирогов Денис</t>
  </si>
  <si>
    <t>Воренежская область</t>
  </si>
  <si>
    <t>Хохол</t>
  </si>
  <si>
    <t>Сердюк Трофим</t>
  </si>
  <si>
    <t>Шалободин Сергей</t>
  </si>
  <si>
    <t>Когытин Михаил</t>
  </si>
  <si>
    <t>Тэсида Константин</t>
  </si>
  <si>
    <t>Матвеев Александр</t>
  </si>
  <si>
    <t>Мокрецов Алексей</t>
  </si>
  <si>
    <t>Киреев Виктор</t>
  </si>
  <si>
    <t>Евсеев Александр</t>
  </si>
  <si>
    <t>Отрешко Руслан</t>
  </si>
  <si>
    <t>Федотов Валерий</t>
  </si>
  <si>
    <t>Ярославская область</t>
  </si>
  <si>
    <t>Тутаев</t>
  </si>
  <si>
    <t>Фиматов Владимир</t>
  </si>
  <si>
    <t>Никитин Илья</t>
  </si>
  <si>
    <t>Республика Татарстан</t>
  </si>
  <si>
    <t>Казань</t>
  </si>
  <si>
    <t>Щагольиин Павел</t>
  </si>
  <si>
    <t>Проскуренков Руслан</t>
  </si>
  <si>
    <t>Фоменков Олег</t>
  </si>
  <si>
    <t>Новгородская область</t>
  </si>
  <si>
    <t>Великий Новгород</t>
  </si>
  <si>
    <t>Кравченко Дмитрий</t>
  </si>
  <si>
    <t>с. Алферовка</t>
  </si>
  <si>
    <t>Гордовский Макар</t>
  </si>
  <si>
    <t>Нижегородская область</t>
  </si>
  <si>
    <t>Красный Бор</t>
  </si>
  <si>
    <t>Андреев Алексей</t>
  </si>
  <si>
    <t>д. Борок</t>
  </si>
  <si>
    <t>Маланинец Андрей</t>
  </si>
  <si>
    <t>Смоленская область</t>
  </si>
  <si>
    <t>Смоленск</t>
  </si>
  <si>
    <t>Юров Вячеслав</t>
  </si>
  <si>
    <t>Новиков Константин</t>
  </si>
  <si>
    <t>Гарин Владислав</t>
  </si>
  <si>
    <t>Воробьев Артем</t>
  </si>
  <si>
    <t>Ибраев Сагындык</t>
  </si>
  <si>
    <t>Федоров Иван</t>
  </si>
  <si>
    <t>Карахметов Анвар</t>
  </si>
  <si>
    <t>Мусайбеков Бауыржан</t>
  </si>
  <si>
    <t>Дяденко Артем</t>
  </si>
  <si>
    <t>Афанасьев Игорь</t>
  </si>
  <si>
    <t>Архипцев Александр</t>
  </si>
  <si>
    <t>Тугудин Алтынбай</t>
  </si>
  <si>
    <t>Республика Алтай</t>
  </si>
  <si>
    <t>с. Ело</t>
  </si>
  <si>
    <t>Евцихевич Владимир</t>
  </si>
  <si>
    <t>Совоскин Дмитрий</t>
  </si>
  <si>
    <t>Карасева Варвара</t>
  </si>
  <si>
    <t>Балакшиева Зинаида</t>
  </si>
  <si>
    <t>Покровская Наталья</t>
  </si>
  <si>
    <t>Ревзина Олеся</t>
  </si>
  <si>
    <t>Сестрорецк</t>
  </si>
  <si>
    <t>Уланова Елна</t>
  </si>
  <si>
    <t>Московская СДЮСШОР №2</t>
  </si>
  <si>
    <t>Степанов Иван</t>
  </si>
  <si>
    <t>Амирханян Юрий</t>
  </si>
  <si>
    <t>Степаненко Сергей</t>
  </si>
  <si>
    <t>Веряйский Александр</t>
  </si>
  <si>
    <t>Веряйский Андрей</t>
  </si>
  <si>
    <t>Коваленко Виктор</t>
  </si>
  <si>
    <t>Рассказов Дмитрий</t>
  </si>
  <si>
    <t>Федоров Дмитрий</t>
  </si>
  <si>
    <t>Мир</t>
  </si>
  <si>
    <t>Орлов Сергей</t>
  </si>
  <si>
    <t>Trilife</t>
  </si>
  <si>
    <t>Захаров Владимир</t>
  </si>
  <si>
    <t>ВСК "Русич"</t>
  </si>
  <si>
    <t>Губанов Антон</t>
  </si>
  <si>
    <t>Кузнецов Сергей</t>
  </si>
  <si>
    <t>Оловянникова Свтелана</t>
  </si>
  <si>
    <t>Фозахутдинов Никита</t>
  </si>
  <si>
    <t>ХМАО</t>
  </si>
  <si>
    <t>в/ч 22830, ВТР-92</t>
  </si>
  <si>
    <t>Кронштадт,  07 февраля 2016 г., старт 12:25</t>
  </si>
  <si>
    <t>8.55</t>
  </si>
  <si>
    <t>9.08</t>
  </si>
  <si>
    <t>9.21</t>
  </si>
  <si>
    <t>9.23</t>
  </si>
  <si>
    <t>9.40</t>
  </si>
  <si>
    <t>9.45</t>
  </si>
  <si>
    <t>9.50</t>
  </si>
  <si>
    <t>10.20</t>
  </si>
  <si>
    <t>10.29</t>
  </si>
  <si>
    <t>10.36</t>
  </si>
  <si>
    <t>10.42</t>
  </si>
  <si>
    <t>10.43</t>
  </si>
  <si>
    <t>11.14</t>
  </si>
  <si>
    <t>11.17</t>
  </si>
  <si>
    <t>11.22</t>
  </si>
  <si>
    <t>11.23</t>
  </si>
  <si>
    <t>11.24</t>
  </si>
  <si>
    <t>11.25</t>
  </si>
  <si>
    <t>11.28</t>
  </si>
  <si>
    <t>11.29</t>
  </si>
  <si>
    <t>11.31</t>
  </si>
  <si>
    <t>11.39</t>
  </si>
  <si>
    <t>11.47</t>
  </si>
  <si>
    <t>11.48</t>
  </si>
  <si>
    <t>11.50</t>
  </si>
  <si>
    <t>11.52</t>
  </si>
  <si>
    <t>11.58</t>
  </si>
  <si>
    <t>12.13</t>
  </si>
  <si>
    <t>12.14</t>
  </si>
  <si>
    <t>12.23</t>
  </si>
  <si>
    <t>12.29</t>
  </si>
  <si>
    <t>12.38</t>
  </si>
  <si>
    <t>12.39</t>
  </si>
  <si>
    <t>12.41</t>
  </si>
  <si>
    <t>12.52</t>
  </si>
  <si>
    <t>12.59</t>
  </si>
  <si>
    <t>13.13</t>
  </si>
  <si>
    <t>13.14</t>
  </si>
  <si>
    <t>13.15</t>
  </si>
  <si>
    <t>13.19</t>
  </si>
  <si>
    <t>13.20</t>
  </si>
  <si>
    <t>13.23</t>
  </si>
  <si>
    <t>13.24</t>
  </si>
  <si>
    <t>13.26</t>
  </si>
  <si>
    <t>13.29</t>
  </si>
  <si>
    <t>13.46</t>
  </si>
  <si>
    <t>13.53</t>
  </si>
  <si>
    <t>13.55</t>
  </si>
  <si>
    <t>14.08</t>
  </si>
  <si>
    <t>14.17</t>
  </si>
  <si>
    <t>14.38</t>
  </si>
  <si>
    <t>14.39</t>
  </si>
  <si>
    <t>14.43</t>
  </si>
  <si>
    <t>14.51</t>
  </si>
  <si>
    <t>14.53</t>
  </si>
  <si>
    <t>15.05</t>
  </si>
  <si>
    <t>15.21</t>
  </si>
  <si>
    <t>15.25</t>
  </si>
  <si>
    <t>15.29</t>
  </si>
  <si>
    <t>15.38</t>
  </si>
  <si>
    <t>15.39</t>
  </si>
  <si>
    <t>15.52</t>
  </si>
  <si>
    <t>15.54</t>
  </si>
  <si>
    <t>15.58</t>
  </si>
  <si>
    <t>16.02</t>
  </si>
  <si>
    <t>16.17</t>
  </si>
  <si>
    <t>16.20</t>
  </si>
  <si>
    <t>16.21</t>
  </si>
  <si>
    <t>16.22</t>
  </si>
  <si>
    <t>16.23</t>
  </si>
  <si>
    <t>16.27</t>
  </si>
  <si>
    <t>16.31</t>
  </si>
  <si>
    <t>16.34</t>
  </si>
  <si>
    <t>16.43</t>
  </si>
  <si>
    <t>16.47</t>
  </si>
  <si>
    <t>16.55</t>
  </si>
  <si>
    <t>17.24</t>
  </si>
  <si>
    <t>17.25</t>
  </si>
  <si>
    <t>17.56</t>
  </si>
  <si>
    <t>18.14</t>
  </si>
  <si>
    <t>18.22</t>
  </si>
  <si>
    <t>18.23</t>
  </si>
  <si>
    <t>18.39</t>
  </si>
  <si>
    <t>18.54</t>
  </si>
  <si>
    <t>18.56</t>
  </si>
  <si>
    <t>18.57</t>
  </si>
  <si>
    <t>19.00</t>
  </si>
  <si>
    <t>19.03</t>
  </si>
  <si>
    <t>19.04</t>
  </si>
  <si>
    <t>19.32</t>
  </si>
  <si>
    <t>19.41</t>
  </si>
  <si>
    <t>19.51</t>
  </si>
  <si>
    <t>19.53</t>
  </si>
  <si>
    <t>19.55</t>
  </si>
  <si>
    <t>20.14</t>
  </si>
  <si>
    <t>20.28</t>
  </si>
  <si>
    <t>20.31</t>
  </si>
  <si>
    <t>20.45</t>
  </si>
  <si>
    <t>20.50</t>
  </si>
  <si>
    <t>20.56</t>
  </si>
  <si>
    <t>21.24</t>
  </si>
  <si>
    <t>21.25</t>
  </si>
  <si>
    <t>21.35</t>
  </si>
  <si>
    <t>21.42</t>
  </si>
  <si>
    <t>21.52</t>
  </si>
  <si>
    <t>21.54</t>
  </si>
  <si>
    <t>21.57</t>
  </si>
  <si>
    <t>22.16</t>
  </si>
  <si>
    <t>22.29</t>
  </si>
  <si>
    <t>22.44</t>
  </si>
  <si>
    <t>22.48</t>
  </si>
  <si>
    <t>22.51</t>
  </si>
  <si>
    <t>22.52</t>
  </si>
  <si>
    <t>23.02</t>
  </si>
  <si>
    <t>23.04</t>
  </si>
  <si>
    <t>23.40</t>
  </si>
  <si>
    <t>23.43</t>
  </si>
  <si>
    <t>23.52</t>
  </si>
  <si>
    <t>24.04</t>
  </si>
  <si>
    <t>24.08</t>
  </si>
  <si>
    <t>24.09</t>
  </si>
  <si>
    <t>24.32</t>
  </si>
  <si>
    <t>24.44</t>
  </si>
  <si>
    <t>25.15</t>
  </si>
  <si>
    <t>25.27</t>
  </si>
  <si>
    <t>26.04</t>
  </si>
  <si>
    <t>26.06</t>
  </si>
  <si>
    <t>26.10</t>
  </si>
  <si>
    <t>26.29</t>
  </si>
  <si>
    <t>26.30</t>
  </si>
  <si>
    <t>26.33</t>
  </si>
  <si>
    <t>26.36</t>
  </si>
  <si>
    <t>26.37</t>
  </si>
  <si>
    <t>26.59</t>
  </si>
  <si>
    <t>27.14</t>
  </si>
  <si>
    <t>27.38</t>
  </si>
  <si>
    <t>28.13</t>
  </si>
  <si>
    <t>28.27</t>
  </si>
  <si>
    <t>29.04</t>
  </si>
  <si>
    <t>29.10</t>
  </si>
  <si>
    <t>29.16</t>
  </si>
  <si>
    <t>29.26</t>
  </si>
  <si>
    <t>29.32</t>
  </si>
  <si>
    <t>29.41</t>
  </si>
  <si>
    <t>29.53</t>
  </si>
  <si>
    <t>30.01</t>
  </si>
  <si>
    <t>30.02</t>
  </si>
  <si>
    <t>30.10</t>
  </si>
  <si>
    <t>30.20</t>
  </si>
  <si>
    <t>30.23</t>
  </si>
  <si>
    <t>30.34</t>
  </si>
  <si>
    <t>30.39</t>
  </si>
  <si>
    <t>30.55</t>
  </si>
  <si>
    <t>31.00</t>
  </si>
  <si>
    <t>31.04</t>
  </si>
  <si>
    <t>31.05</t>
  </si>
  <si>
    <t>31.08</t>
  </si>
  <si>
    <t>31.13</t>
  </si>
  <si>
    <t>31.16</t>
  </si>
  <si>
    <t>31.18</t>
  </si>
  <si>
    <t>31.32</t>
  </si>
  <si>
    <t>31.34</t>
  </si>
  <si>
    <t>31.35</t>
  </si>
  <si>
    <t>31.36</t>
  </si>
  <si>
    <t>31.42</t>
  </si>
  <si>
    <t>31.45</t>
  </si>
  <si>
    <t>31.49</t>
  </si>
  <si>
    <t>32.02</t>
  </si>
  <si>
    <t>32.10</t>
  </si>
  <si>
    <t>32.17</t>
  </si>
  <si>
    <t>32.25</t>
  </si>
  <si>
    <t>32.31</t>
  </si>
  <si>
    <t>32.44</t>
  </si>
  <si>
    <t>32.49</t>
  </si>
  <si>
    <t>32.59</t>
  </si>
  <si>
    <t>33.10</t>
  </si>
  <si>
    <t>33.21</t>
  </si>
  <si>
    <t>33.22</t>
  </si>
  <si>
    <t>33.26</t>
  </si>
  <si>
    <t>33.29</t>
  </si>
  <si>
    <t>33.38</t>
  </si>
  <si>
    <t>34.03</t>
  </si>
  <si>
    <t>34.06</t>
  </si>
  <si>
    <t>34.15</t>
  </si>
  <si>
    <t>34.18</t>
  </si>
  <si>
    <t>34.25</t>
  </si>
  <si>
    <t>34.37</t>
  </si>
  <si>
    <t>34.42</t>
  </si>
  <si>
    <t>34.44</t>
  </si>
  <si>
    <t>35.07</t>
  </si>
  <si>
    <t>35.08</t>
  </si>
  <si>
    <t>35.11</t>
  </si>
  <si>
    <t>35.12</t>
  </si>
  <si>
    <t>35.24</t>
  </si>
  <si>
    <t>35.25</t>
  </si>
  <si>
    <t>35.27</t>
  </si>
  <si>
    <t>35.38</t>
  </si>
  <si>
    <t>35.42</t>
  </si>
  <si>
    <t>35.46</t>
  </si>
  <si>
    <t>35.50</t>
  </si>
  <si>
    <t>35.56</t>
  </si>
  <si>
    <t>35.58</t>
  </si>
  <si>
    <t>36.12</t>
  </si>
  <si>
    <t>36.15</t>
  </si>
  <si>
    <t>36.29</t>
  </si>
  <si>
    <t>36.41</t>
  </si>
  <si>
    <t>36.48</t>
  </si>
  <si>
    <t>36.50</t>
  </si>
  <si>
    <t>36.53</t>
  </si>
  <si>
    <t>37.06</t>
  </si>
  <si>
    <t>37.12</t>
  </si>
  <si>
    <t>37.16</t>
  </si>
  <si>
    <t>37.17</t>
  </si>
  <si>
    <t>38.36</t>
  </si>
  <si>
    <t>38.47</t>
  </si>
  <si>
    <t>38.52</t>
  </si>
  <si>
    <t>39.00</t>
  </si>
  <si>
    <t>39.10</t>
  </si>
  <si>
    <t>39.11</t>
  </si>
  <si>
    <t>39.16</t>
  </si>
  <si>
    <t>39.37</t>
  </si>
  <si>
    <t>39.54</t>
  </si>
  <si>
    <t>40.00</t>
  </si>
  <si>
    <t>40.08</t>
  </si>
  <si>
    <t>40.19</t>
  </si>
  <si>
    <t>40.29</t>
  </si>
  <si>
    <t>41.11</t>
  </si>
  <si>
    <t>41.13</t>
  </si>
  <si>
    <t>41.20</t>
  </si>
  <si>
    <t>41.26</t>
  </si>
  <si>
    <t>42.00</t>
  </si>
  <si>
    <t>42.04</t>
  </si>
  <si>
    <t>42.10</t>
  </si>
  <si>
    <t>42.18</t>
  </si>
  <si>
    <t>42.34</t>
  </si>
  <si>
    <t>42.54</t>
  </si>
  <si>
    <t>42.57</t>
  </si>
  <si>
    <t>43.02</t>
  </si>
  <si>
    <t>43.20</t>
  </si>
  <si>
    <t>43.40</t>
  </si>
  <si>
    <t>44.06</t>
  </si>
  <si>
    <t>44.25</t>
  </si>
  <si>
    <t>44.37</t>
  </si>
  <si>
    <t>45.14</t>
  </si>
  <si>
    <t>45.33</t>
  </si>
  <si>
    <t>46.09</t>
  </si>
  <si>
    <t>46.15</t>
  </si>
  <si>
    <t>46.19</t>
  </si>
  <si>
    <t>46.53</t>
  </si>
  <si>
    <t>47.33</t>
  </si>
  <si>
    <t>47.47</t>
  </si>
  <si>
    <t>49.14</t>
  </si>
  <si>
    <t>50.16</t>
  </si>
  <si>
    <t>53.23</t>
  </si>
  <si>
    <t>54.36</t>
  </si>
  <si>
    <t>YORC</t>
  </si>
  <si>
    <t>Водопьянов Олег</t>
  </si>
  <si>
    <t>Тонковский Сергей</t>
  </si>
  <si>
    <t>Огородникова Алена</t>
  </si>
  <si>
    <t>Надольная Ксения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</si>
</sst>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54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8" fillId="0" borderId="0" xfId="54" applyFont="1" applyBorder="1" applyProtection="1">
      <alignment/>
      <protection hidden="1"/>
    </xf>
    <xf numFmtId="0" fontId="5" fillId="0" borderId="0" xfId="54" applyFont="1" applyBorder="1" applyProtection="1">
      <alignment/>
      <protection hidden="1"/>
    </xf>
    <xf numFmtId="0" fontId="11" fillId="0" borderId="0" xfId="53" applyFont="1" applyFill="1" applyBorder="1" applyAlignment="1" applyProtection="1">
      <alignment vertical="center" wrapText="1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1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11" fillId="0" borderId="0" xfId="53" applyFont="1" applyFill="1" applyBorder="1" applyAlignment="1" applyProtection="1">
      <alignment vertical="center"/>
      <protection hidden="1"/>
    </xf>
    <xf numFmtId="0" fontId="11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49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left" vertical="center" shrinkToFit="1"/>
      <protection hidden="1"/>
    </xf>
    <xf numFmtId="0" fontId="11" fillId="0" borderId="0" xfId="53" applyFont="1" applyFill="1" applyBorder="1" applyAlignment="1" applyProtection="1">
      <alignment horizontal="center" vertical="center" shrinkToFit="1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49" fontId="11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1" fontId="11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0" fontId="15" fillId="0" borderId="0" xfId="53" applyFont="1" applyFill="1" applyBorder="1" applyAlignment="1" applyProtection="1">
      <alignment vertical="center"/>
      <protection hidden="1"/>
    </xf>
    <xf numFmtId="0" fontId="16" fillId="0" borderId="0" xfId="54" applyFont="1" applyBorder="1" applyProtection="1">
      <alignment/>
      <protection hidden="1"/>
    </xf>
    <xf numFmtId="0" fontId="17" fillId="0" borderId="0" xfId="53" applyFont="1" applyFill="1" applyBorder="1" applyAlignment="1" applyProtection="1">
      <alignment vertical="center" wrapText="1"/>
      <protection hidden="1"/>
    </xf>
    <xf numFmtId="49" fontId="11" fillId="0" borderId="0" xfId="53" applyNumberFormat="1" applyFont="1" applyFill="1" applyBorder="1" applyAlignment="1" applyProtection="1">
      <alignment horizontal="left" vertical="center" shrinkToFit="1"/>
      <protection hidden="1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49" fontId="18" fillId="0" borderId="0" xfId="53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" fontId="10" fillId="32" borderId="10" xfId="53" applyNumberFormat="1" applyFont="1" applyFill="1" applyBorder="1" applyAlignment="1" applyProtection="1">
      <alignment horizontal="center" vertical="center" wrapText="1"/>
      <protection hidden="1"/>
    </xf>
    <xf numFmtId="1" fontId="10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0" fillId="32" borderId="10" xfId="53" applyFont="1" applyFill="1" applyBorder="1" applyAlignment="1" applyProtection="1">
      <alignment horizontal="center" vertical="center" wrapText="1"/>
      <protection hidden="1"/>
    </xf>
    <xf numFmtId="0" fontId="10" fillId="32" borderId="11" xfId="53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" xfId="53"/>
    <cellStyle name="Обычный_ИС_baz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12</xdr:row>
      <xdr:rowOff>38100</xdr:rowOff>
    </xdr:from>
    <xdr:to>
      <xdr:col>6</xdr:col>
      <xdr:colOff>190500</xdr:colOff>
      <xdr:row>31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457700"/>
          <a:ext cx="27241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904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904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1019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Q11" sqref="Q11"/>
    </sheetView>
  </sheetViews>
  <sheetFormatPr defaultColWidth="9.00390625" defaultRowHeight="12.75"/>
  <sheetData>
    <row r="1" spans="1:11" ht="79.5" customHeight="1">
      <c r="A1" s="34" t="s">
        <v>266</v>
      </c>
      <c r="B1" s="34"/>
      <c r="C1" s="34"/>
      <c r="D1" s="34"/>
      <c r="E1" s="34"/>
      <c r="F1" s="34"/>
      <c r="G1" s="34"/>
      <c r="H1" s="34"/>
      <c r="I1" s="34"/>
      <c r="J1" s="27"/>
      <c r="K1" s="27"/>
    </row>
    <row r="11" spans="1:9" ht="141" customHeight="1">
      <c r="A11" s="35" t="s">
        <v>267</v>
      </c>
      <c r="B11" s="35"/>
      <c r="C11" s="35"/>
      <c r="D11" s="35"/>
      <c r="E11" s="35"/>
      <c r="F11" s="35"/>
      <c r="G11" s="35"/>
      <c r="H11" s="35"/>
      <c r="I11" s="35"/>
    </row>
    <row r="42" spans="1:9" ht="12.75">
      <c r="A42" s="36" t="s">
        <v>24</v>
      </c>
      <c r="B42" s="36"/>
      <c r="C42" s="36"/>
      <c r="D42" s="36"/>
      <c r="E42" s="36"/>
      <c r="F42" s="36"/>
      <c r="G42" s="36"/>
      <c r="H42" s="36"/>
      <c r="I42" s="36"/>
    </row>
    <row r="43" spans="1:9" ht="12.75">
      <c r="A43" s="36" t="s">
        <v>268</v>
      </c>
      <c r="B43" s="36"/>
      <c r="C43" s="36"/>
      <c r="D43" s="36"/>
      <c r="E43" s="36"/>
      <c r="F43" s="36"/>
      <c r="G43" s="36"/>
      <c r="H43" s="36"/>
      <c r="I43" s="36"/>
    </row>
  </sheetData>
  <sheetProtection/>
  <mergeCells count="4">
    <mergeCell ref="A1:I1"/>
    <mergeCell ref="A11:I11"/>
    <mergeCell ref="A42:I42"/>
    <mergeCell ref="A43:I4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showGridLines="0" zoomScale="145" zoomScaleNormal="145" zoomScalePageLayoutView="0" workbookViewId="0" topLeftCell="A1">
      <selection activeCell="C5" sqref="C5:I5"/>
    </sheetView>
  </sheetViews>
  <sheetFormatPr defaultColWidth="9.00390625" defaultRowHeight="12.75" customHeight="1"/>
  <cols>
    <col min="1" max="1" width="4.00390625" style="4" customWidth="1"/>
    <col min="2" max="2" width="4.1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6.25390625" style="13" customWidth="1"/>
    <col min="9" max="9" width="4.00390625" style="11" customWidth="1"/>
    <col min="10" max="10" width="3.625" style="11" customWidth="1"/>
    <col min="11" max="11" width="4.875" style="3" customWidth="1"/>
    <col min="12" max="16" width="9.125" style="3" customWidth="1"/>
    <col min="17" max="17" width="0" style="3" hidden="1" customWidth="1"/>
    <col min="18" max="16384" width="9.125" style="3" customWidth="1"/>
  </cols>
  <sheetData>
    <row r="1" spans="1:11" ht="20.25" customHeight="1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9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>
      <c r="A4" s="43" t="s">
        <v>236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9" s="6" customFormat="1" ht="18" customHeight="1">
      <c r="A5" s="5"/>
      <c r="C5" s="44" t="s">
        <v>645</v>
      </c>
      <c r="D5" s="44"/>
      <c r="E5" s="44"/>
      <c r="F5" s="44"/>
      <c r="G5" s="44"/>
      <c r="H5" s="44"/>
      <c r="I5" s="44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1"/>
    </row>
    <row r="7" spans="1:11" s="7" customFormat="1" ht="7.5" customHeight="1">
      <c r="A7" s="45" t="s">
        <v>11</v>
      </c>
      <c r="B7" s="45" t="s">
        <v>0</v>
      </c>
      <c r="C7" s="45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39" t="s">
        <v>6</v>
      </c>
      <c r="I7" s="39" t="s">
        <v>7</v>
      </c>
      <c r="J7" s="39" t="s">
        <v>8</v>
      </c>
      <c r="K7" s="39" t="s">
        <v>9</v>
      </c>
    </row>
    <row r="8" spans="1:11" s="7" customFormat="1" ht="7.5" customHeight="1">
      <c r="A8" s="46"/>
      <c r="B8" s="46"/>
      <c r="C8" s="46"/>
      <c r="D8" s="38"/>
      <c r="E8" s="38"/>
      <c r="F8" s="38"/>
      <c r="G8" s="38"/>
      <c r="H8" s="40"/>
      <c r="I8" s="40"/>
      <c r="J8" s="40"/>
      <c r="K8" s="40"/>
    </row>
    <row r="9" spans="1:17" ht="12.75" customHeight="1">
      <c r="A9" s="14">
        <v>1</v>
      </c>
      <c r="B9" s="14">
        <v>548</v>
      </c>
      <c r="C9" s="10" t="s">
        <v>165</v>
      </c>
      <c r="D9" s="9">
        <v>1991</v>
      </c>
      <c r="E9" s="20" t="s">
        <v>10</v>
      </c>
      <c r="F9" s="17" t="s">
        <v>10</v>
      </c>
      <c r="G9" s="24" t="s">
        <v>525</v>
      </c>
      <c r="H9" s="15" t="s">
        <v>772</v>
      </c>
      <c r="I9" s="14">
        <f aca="true" t="shared" si="0" ref="I9:I40">IF(AND(D9&gt;=1947,D9&lt;=1956),"М60",IF(AND(D9&gt;=1957,D9&lt;=1966),"М50",IF(AND(D9&gt;=1967,D9&lt;=1976),"М40",IF(AND(D9&gt;=1994,D9&lt;=1996),"М20",""))))</f>
      </c>
      <c r="J9" s="14"/>
      <c r="K9" s="14"/>
      <c r="L9" s="14"/>
      <c r="Q9" s="3">
        <v>1566</v>
      </c>
    </row>
    <row r="10" spans="1:17" ht="12.75" customHeight="1">
      <c r="A10" s="14">
        <v>2</v>
      </c>
      <c r="B10" s="14">
        <v>511</v>
      </c>
      <c r="C10" s="10" t="s">
        <v>452</v>
      </c>
      <c r="D10" s="9">
        <v>1984</v>
      </c>
      <c r="E10" s="20" t="s">
        <v>49</v>
      </c>
      <c r="F10" s="17" t="s">
        <v>451</v>
      </c>
      <c r="G10" s="17" t="s">
        <v>453</v>
      </c>
      <c r="H10" s="15" t="s">
        <v>775</v>
      </c>
      <c r="I10" s="14">
        <f t="shared" si="0"/>
      </c>
      <c r="J10" s="14"/>
      <c r="K10" s="14"/>
      <c r="L10" s="14"/>
      <c r="Q10" s="3">
        <v>1590</v>
      </c>
    </row>
    <row r="11" spans="1:17" ht="12.75" customHeight="1">
      <c r="A11" s="14">
        <v>3</v>
      </c>
      <c r="B11" s="14">
        <v>464</v>
      </c>
      <c r="C11" s="10" t="s">
        <v>83</v>
      </c>
      <c r="D11" s="9">
        <v>1970</v>
      </c>
      <c r="E11" s="20" t="s">
        <v>49</v>
      </c>
      <c r="F11" s="17" t="s">
        <v>29</v>
      </c>
      <c r="G11" s="24" t="s">
        <v>20</v>
      </c>
      <c r="H11" s="15" t="s">
        <v>780</v>
      </c>
      <c r="I11" s="14" t="str">
        <f t="shared" si="0"/>
        <v>М40</v>
      </c>
      <c r="J11" s="14">
        <v>1</v>
      </c>
      <c r="K11" s="14"/>
      <c r="L11" s="14"/>
      <c r="Q11" s="3">
        <v>1634</v>
      </c>
    </row>
    <row r="12" spans="1:17" ht="12.75" customHeight="1">
      <c r="A12" s="14">
        <v>4</v>
      </c>
      <c r="B12" s="14">
        <v>495</v>
      </c>
      <c r="C12" s="10" t="s">
        <v>396</v>
      </c>
      <c r="D12" s="9">
        <v>1989</v>
      </c>
      <c r="E12" s="20" t="s">
        <v>397</v>
      </c>
      <c r="F12" s="17" t="s">
        <v>398</v>
      </c>
      <c r="G12" s="17" t="s">
        <v>399</v>
      </c>
      <c r="H12" s="15" t="s">
        <v>782</v>
      </c>
      <c r="I12" s="14">
        <f t="shared" si="0"/>
      </c>
      <c r="J12" s="14"/>
      <c r="K12" s="14"/>
      <c r="L12" s="14"/>
      <c r="Q12" s="3">
        <v>1693</v>
      </c>
    </row>
    <row r="13" spans="1:17" ht="12.75" customHeight="1">
      <c r="A13" s="14">
        <v>5</v>
      </c>
      <c r="B13" s="14">
        <v>444</v>
      </c>
      <c r="C13" s="10" t="s">
        <v>290</v>
      </c>
      <c r="D13" s="9">
        <v>1984</v>
      </c>
      <c r="E13" s="20" t="s">
        <v>10</v>
      </c>
      <c r="F13" s="17" t="s">
        <v>10</v>
      </c>
      <c r="G13" s="17" t="s">
        <v>18</v>
      </c>
      <c r="H13" s="15" t="s">
        <v>235</v>
      </c>
      <c r="I13" s="14">
        <f t="shared" si="0"/>
      </c>
      <c r="J13" s="14"/>
      <c r="K13" s="14"/>
      <c r="L13" s="14"/>
      <c r="Q13" s="3">
        <v>1720</v>
      </c>
    </row>
    <row r="14" spans="1:17" ht="12.75" customHeight="1">
      <c r="A14" s="14">
        <v>6</v>
      </c>
      <c r="B14" s="14">
        <v>475</v>
      </c>
      <c r="C14" s="10" t="s">
        <v>351</v>
      </c>
      <c r="D14" s="9">
        <v>1990</v>
      </c>
      <c r="E14" s="20" t="s">
        <v>10</v>
      </c>
      <c r="F14" s="17" t="s">
        <v>10</v>
      </c>
      <c r="G14" s="17" t="s">
        <v>352</v>
      </c>
      <c r="H14" s="15" t="s">
        <v>784</v>
      </c>
      <c r="I14" s="14">
        <f t="shared" si="0"/>
      </c>
      <c r="J14" s="14"/>
      <c r="K14" s="14"/>
      <c r="L14" s="14"/>
      <c r="Q14" s="3">
        <v>1744</v>
      </c>
    </row>
    <row r="15" spans="1:17" ht="12.75" customHeight="1">
      <c r="A15" s="14">
        <v>7</v>
      </c>
      <c r="B15" s="14">
        <v>494</v>
      </c>
      <c r="C15" s="10" t="s">
        <v>102</v>
      </c>
      <c r="D15" s="9">
        <v>1984</v>
      </c>
      <c r="E15" s="20" t="s">
        <v>10</v>
      </c>
      <c r="F15" s="17" t="s">
        <v>10</v>
      </c>
      <c r="G15" s="24" t="s">
        <v>395</v>
      </c>
      <c r="H15" s="15" t="s">
        <v>785</v>
      </c>
      <c r="I15" s="14">
        <f t="shared" si="0"/>
      </c>
      <c r="J15" s="14"/>
      <c r="K15" s="14"/>
      <c r="L15" s="14"/>
      <c r="Q15" s="3">
        <v>1750</v>
      </c>
    </row>
    <row r="16" spans="1:17" ht="12.75" customHeight="1">
      <c r="A16" s="14">
        <v>8</v>
      </c>
      <c r="B16" s="14">
        <v>562</v>
      </c>
      <c r="C16" s="10" t="s">
        <v>640</v>
      </c>
      <c r="D16" s="9">
        <v>1995</v>
      </c>
      <c r="E16" s="20" t="s">
        <v>10</v>
      </c>
      <c r="F16" s="17" t="s">
        <v>10</v>
      </c>
      <c r="G16" s="24" t="s">
        <v>19</v>
      </c>
      <c r="H16" s="15" t="s">
        <v>785</v>
      </c>
      <c r="I16" s="14" t="str">
        <f t="shared" si="0"/>
        <v>М20</v>
      </c>
      <c r="J16" s="14">
        <v>1</v>
      </c>
      <c r="K16" s="14"/>
      <c r="L16" s="14"/>
      <c r="Q16" s="3">
        <v>1750</v>
      </c>
    </row>
    <row r="17" spans="1:17" ht="12.75" customHeight="1">
      <c r="A17" s="14">
        <v>9</v>
      </c>
      <c r="B17" s="14">
        <v>468</v>
      </c>
      <c r="C17" s="10" t="s">
        <v>346</v>
      </c>
      <c r="D17" s="9">
        <v>1983</v>
      </c>
      <c r="E17" s="20" t="s">
        <v>10</v>
      </c>
      <c r="F17" s="17" t="s">
        <v>10</v>
      </c>
      <c r="G17" s="24" t="s">
        <v>347</v>
      </c>
      <c r="H17" s="15" t="s">
        <v>786</v>
      </c>
      <c r="I17" s="14">
        <f t="shared" si="0"/>
      </c>
      <c r="J17" s="14"/>
      <c r="K17" s="14"/>
      <c r="L17" s="14"/>
      <c r="Q17" s="3">
        <v>1756</v>
      </c>
    </row>
    <row r="18" spans="1:17" ht="12.75" customHeight="1">
      <c r="A18" s="14">
        <v>10</v>
      </c>
      <c r="B18" s="14">
        <v>446</v>
      </c>
      <c r="C18" s="10" t="s">
        <v>162</v>
      </c>
      <c r="D18" s="9">
        <v>1996</v>
      </c>
      <c r="E18" s="20" t="s">
        <v>10</v>
      </c>
      <c r="F18" s="17" t="s">
        <v>10</v>
      </c>
      <c r="G18" s="24" t="s">
        <v>163</v>
      </c>
      <c r="H18" s="15" t="s">
        <v>787</v>
      </c>
      <c r="I18" s="14" t="str">
        <f t="shared" si="0"/>
        <v>М20</v>
      </c>
      <c r="J18" s="14">
        <v>2</v>
      </c>
      <c r="K18" s="14"/>
      <c r="L18" s="14"/>
      <c r="Q18" s="3">
        <v>1766</v>
      </c>
    </row>
    <row r="19" spans="1:17" ht="12.75" customHeight="1">
      <c r="A19" s="14">
        <v>11</v>
      </c>
      <c r="B19" s="14">
        <v>477</v>
      </c>
      <c r="C19" s="10" t="s">
        <v>116</v>
      </c>
      <c r="D19" s="9">
        <v>1984</v>
      </c>
      <c r="E19" s="20" t="s">
        <v>10</v>
      </c>
      <c r="F19" s="17" t="s">
        <v>13</v>
      </c>
      <c r="G19" s="17" t="s">
        <v>15</v>
      </c>
      <c r="H19" s="15" t="s">
        <v>788</v>
      </c>
      <c r="I19" s="14">
        <f t="shared" si="0"/>
      </c>
      <c r="J19" s="14"/>
      <c r="K19" s="14"/>
      <c r="L19" s="14"/>
      <c r="Q19" s="3">
        <v>1772</v>
      </c>
    </row>
    <row r="20" spans="1:17" ht="12.75" customHeight="1">
      <c r="A20" s="14">
        <v>12</v>
      </c>
      <c r="B20" s="14">
        <v>543</v>
      </c>
      <c r="C20" s="10" t="s">
        <v>522</v>
      </c>
      <c r="D20" s="9">
        <v>1993</v>
      </c>
      <c r="E20" s="20" t="s">
        <v>10</v>
      </c>
      <c r="F20" s="17" t="s">
        <v>10</v>
      </c>
      <c r="G20" s="24" t="s">
        <v>45</v>
      </c>
      <c r="H20" s="15" t="s">
        <v>789</v>
      </c>
      <c r="I20" s="14">
        <f t="shared" si="0"/>
      </c>
      <c r="J20" s="14"/>
      <c r="K20" s="14"/>
      <c r="L20" s="14"/>
      <c r="Q20" s="3">
        <v>1781</v>
      </c>
    </row>
    <row r="21" spans="1:17" ht="12.75" customHeight="1">
      <c r="A21" s="14">
        <v>13</v>
      </c>
      <c r="B21" s="14">
        <v>545</v>
      </c>
      <c r="C21" s="10" t="s">
        <v>523</v>
      </c>
      <c r="D21" s="9">
        <v>1996</v>
      </c>
      <c r="E21" s="20" t="s">
        <v>10</v>
      </c>
      <c r="F21" s="17" t="s">
        <v>10</v>
      </c>
      <c r="G21" s="17" t="s">
        <v>45</v>
      </c>
      <c r="H21" s="15" t="s">
        <v>792</v>
      </c>
      <c r="I21" s="14" t="str">
        <f t="shared" si="0"/>
        <v>М20</v>
      </c>
      <c r="J21" s="14">
        <v>3</v>
      </c>
      <c r="K21" s="14"/>
      <c r="L21" s="14"/>
      <c r="Q21" s="3">
        <v>1802</v>
      </c>
    </row>
    <row r="22" spans="1:17" ht="12.75" customHeight="1">
      <c r="A22" s="14">
        <v>14</v>
      </c>
      <c r="B22" s="14">
        <v>443</v>
      </c>
      <c r="C22" s="10" t="s">
        <v>289</v>
      </c>
      <c r="D22" s="9">
        <v>1980</v>
      </c>
      <c r="E22" s="20" t="s">
        <v>10</v>
      </c>
      <c r="F22" s="17" t="s">
        <v>10</v>
      </c>
      <c r="G22" s="24" t="s">
        <v>20</v>
      </c>
      <c r="H22" s="15" t="s">
        <v>793</v>
      </c>
      <c r="I22" s="14">
        <f t="shared" si="0"/>
      </c>
      <c r="J22" s="14"/>
      <c r="K22" s="14"/>
      <c r="L22" s="14"/>
      <c r="Q22" s="3">
        <v>1810</v>
      </c>
    </row>
    <row r="23" spans="1:17" ht="12.75" customHeight="1">
      <c r="A23" s="14">
        <v>15</v>
      </c>
      <c r="B23" s="21">
        <v>451</v>
      </c>
      <c r="C23" s="10" t="s">
        <v>107</v>
      </c>
      <c r="D23" s="21">
        <v>1988</v>
      </c>
      <c r="E23" s="20" t="s">
        <v>10</v>
      </c>
      <c r="F23" s="17" t="s">
        <v>24</v>
      </c>
      <c r="G23" s="17"/>
      <c r="H23" s="15" t="s">
        <v>795</v>
      </c>
      <c r="I23" s="14">
        <f t="shared" si="0"/>
      </c>
      <c r="J23" s="14"/>
      <c r="K23" s="14"/>
      <c r="L23" s="14"/>
      <c r="Q23" s="3">
        <v>1823</v>
      </c>
    </row>
    <row r="24" spans="1:17" ht="12.75" customHeight="1">
      <c r="A24" s="14">
        <v>16</v>
      </c>
      <c r="B24" s="14">
        <v>441</v>
      </c>
      <c r="C24" s="10" t="s">
        <v>44</v>
      </c>
      <c r="D24" s="9">
        <v>1991</v>
      </c>
      <c r="E24" s="20" t="s">
        <v>10</v>
      </c>
      <c r="F24" s="17" t="s">
        <v>10</v>
      </c>
      <c r="G24" s="17" t="s">
        <v>18</v>
      </c>
      <c r="H24" s="15" t="s">
        <v>796</v>
      </c>
      <c r="I24" s="14">
        <f t="shared" si="0"/>
      </c>
      <c r="J24" s="14"/>
      <c r="K24" s="14"/>
      <c r="L24" s="14"/>
      <c r="Q24" s="3">
        <v>1834</v>
      </c>
    </row>
    <row r="25" spans="1:17" ht="12.75" customHeight="1">
      <c r="A25" s="14">
        <v>17</v>
      </c>
      <c r="B25" s="14">
        <v>460</v>
      </c>
      <c r="C25" s="10" t="s">
        <v>299</v>
      </c>
      <c r="D25" s="9">
        <v>1973</v>
      </c>
      <c r="E25" s="20" t="s">
        <v>49</v>
      </c>
      <c r="F25" s="17" t="s">
        <v>300</v>
      </c>
      <c r="G25" s="17" t="s">
        <v>14</v>
      </c>
      <c r="H25" s="15" t="s">
        <v>797</v>
      </c>
      <c r="I25" s="14" t="str">
        <f t="shared" si="0"/>
        <v>М40</v>
      </c>
      <c r="J25" s="14">
        <v>2</v>
      </c>
      <c r="K25" s="14"/>
      <c r="L25" s="14"/>
      <c r="Q25" s="3">
        <v>1839</v>
      </c>
    </row>
    <row r="26" spans="1:17" ht="12.75" customHeight="1">
      <c r="A26" s="14">
        <v>18</v>
      </c>
      <c r="B26" s="14">
        <v>449</v>
      </c>
      <c r="C26" s="10" t="s">
        <v>297</v>
      </c>
      <c r="D26" s="9">
        <v>1988</v>
      </c>
      <c r="E26" s="20" t="s">
        <v>10</v>
      </c>
      <c r="F26" s="17" t="s">
        <v>10</v>
      </c>
      <c r="G26" s="17" t="s">
        <v>298</v>
      </c>
      <c r="H26" s="15" t="s">
        <v>253</v>
      </c>
      <c r="I26" s="14">
        <f t="shared" si="0"/>
      </c>
      <c r="J26" s="14"/>
      <c r="K26" s="14"/>
      <c r="L26" s="14"/>
      <c r="Q26" s="3">
        <v>1845</v>
      </c>
    </row>
    <row r="27" spans="1:17" ht="12.75" customHeight="1">
      <c r="A27" s="14">
        <v>19</v>
      </c>
      <c r="B27" s="14">
        <v>509</v>
      </c>
      <c r="C27" s="10" t="s">
        <v>449</v>
      </c>
      <c r="D27" s="9">
        <v>1967</v>
      </c>
      <c r="E27" s="20" t="s">
        <v>10</v>
      </c>
      <c r="F27" s="17" t="s">
        <v>10</v>
      </c>
      <c r="G27" s="24"/>
      <c r="H27" s="15" t="s">
        <v>798</v>
      </c>
      <c r="I27" s="14" t="str">
        <f t="shared" si="0"/>
        <v>М40</v>
      </c>
      <c r="J27" s="14">
        <v>3</v>
      </c>
      <c r="K27" s="14"/>
      <c r="L27" s="14"/>
      <c r="Q27" s="3">
        <v>1855</v>
      </c>
    </row>
    <row r="28" spans="1:17" ht="12.75" customHeight="1">
      <c r="A28" s="14">
        <v>20</v>
      </c>
      <c r="B28" s="21">
        <v>500</v>
      </c>
      <c r="C28" s="10" t="s">
        <v>43</v>
      </c>
      <c r="D28" s="21">
        <v>1961</v>
      </c>
      <c r="E28" s="20" t="s">
        <v>10</v>
      </c>
      <c r="F28" s="17" t="s">
        <v>10</v>
      </c>
      <c r="G28" s="17" t="s">
        <v>12</v>
      </c>
      <c r="H28" s="15" t="s">
        <v>237</v>
      </c>
      <c r="I28" s="14" t="str">
        <f t="shared" si="0"/>
        <v>М50</v>
      </c>
      <c r="J28" s="14">
        <v>1</v>
      </c>
      <c r="K28" s="14"/>
      <c r="L28" s="14"/>
      <c r="Q28" s="3">
        <v>1856</v>
      </c>
    </row>
    <row r="29" spans="1:17" ht="12.75" customHeight="1">
      <c r="A29" s="14">
        <v>21</v>
      </c>
      <c r="B29" s="14">
        <v>508</v>
      </c>
      <c r="C29" s="10" t="s">
        <v>110</v>
      </c>
      <c r="D29" s="9">
        <v>1973</v>
      </c>
      <c r="E29" s="20" t="s">
        <v>49</v>
      </c>
      <c r="F29" s="17" t="s">
        <v>111</v>
      </c>
      <c r="G29" s="24" t="s">
        <v>15</v>
      </c>
      <c r="H29" s="15" t="s">
        <v>799</v>
      </c>
      <c r="I29" s="14" t="str">
        <f t="shared" si="0"/>
        <v>М40</v>
      </c>
      <c r="J29" s="14">
        <v>4</v>
      </c>
      <c r="K29" s="14"/>
      <c r="L29" s="14"/>
      <c r="Q29" s="3">
        <v>1860</v>
      </c>
    </row>
    <row r="30" spans="1:17" ht="12.75" customHeight="1">
      <c r="A30" s="14">
        <v>22</v>
      </c>
      <c r="B30" s="14">
        <v>526</v>
      </c>
      <c r="C30" s="10" t="s">
        <v>173</v>
      </c>
      <c r="D30" s="9">
        <v>1962</v>
      </c>
      <c r="E30" s="20" t="s">
        <v>10</v>
      </c>
      <c r="F30" s="17" t="s">
        <v>10</v>
      </c>
      <c r="G30" s="17" t="s">
        <v>12</v>
      </c>
      <c r="H30" s="15" t="s">
        <v>802</v>
      </c>
      <c r="I30" s="14" t="str">
        <f t="shared" si="0"/>
        <v>М50</v>
      </c>
      <c r="J30" s="14">
        <v>2</v>
      </c>
      <c r="K30" s="14"/>
      <c r="L30" s="14"/>
      <c r="Q30" s="3">
        <v>1868</v>
      </c>
    </row>
    <row r="31" spans="1:17" ht="12.75" customHeight="1">
      <c r="A31" s="14">
        <v>23</v>
      </c>
      <c r="B31" s="14">
        <v>506</v>
      </c>
      <c r="C31" s="10" t="s">
        <v>448</v>
      </c>
      <c r="D31" s="9">
        <v>1963</v>
      </c>
      <c r="E31" s="20" t="s">
        <v>49</v>
      </c>
      <c r="F31" s="17" t="s">
        <v>442</v>
      </c>
      <c r="G31" s="17" t="s">
        <v>443</v>
      </c>
      <c r="H31" s="15" t="s">
        <v>805</v>
      </c>
      <c r="I31" s="14" t="str">
        <f t="shared" si="0"/>
        <v>М50</v>
      </c>
      <c r="J31" s="14">
        <v>3</v>
      </c>
      <c r="K31" s="14"/>
      <c r="L31" s="14"/>
      <c r="Q31" s="3">
        <v>1878</v>
      </c>
    </row>
    <row r="32" spans="1:17" ht="12.75" customHeight="1">
      <c r="A32" s="14">
        <v>24</v>
      </c>
      <c r="B32" s="14">
        <v>488</v>
      </c>
      <c r="C32" s="10" t="s">
        <v>388</v>
      </c>
      <c r="D32" s="9">
        <v>1973</v>
      </c>
      <c r="E32" s="20" t="s">
        <v>389</v>
      </c>
      <c r="F32" s="17" t="s">
        <v>390</v>
      </c>
      <c r="G32" s="24" t="s">
        <v>3</v>
      </c>
      <c r="H32" s="15" t="s">
        <v>809</v>
      </c>
      <c r="I32" s="14" t="str">
        <f t="shared" si="0"/>
        <v>М40</v>
      </c>
      <c r="J32" s="14">
        <v>5</v>
      </c>
      <c r="K32" s="14"/>
      <c r="L32" s="14"/>
      <c r="Q32" s="3">
        <v>1896</v>
      </c>
    </row>
    <row r="33" spans="1:17" ht="12.75" customHeight="1">
      <c r="A33" s="14">
        <v>25</v>
      </c>
      <c r="B33" s="14">
        <v>550</v>
      </c>
      <c r="C33" s="10" t="s">
        <v>627</v>
      </c>
      <c r="D33" s="9">
        <v>1973</v>
      </c>
      <c r="E33" s="20" t="s">
        <v>10</v>
      </c>
      <c r="F33" s="17" t="s">
        <v>10</v>
      </c>
      <c r="G33" s="24"/>
      <c r="H33" s="15" t="s">
        <v>238</v>
      </c>
      <c r="I33" s="14" t="str">
        <f t="shared" si="0"/>
        <v>М40</v>
      </c>
      <c r="J33" s="14">
        <v>6</v>
      </c>
      <c r="K33" s="14"/>
      <c r="L33" s="14"/>
      <c r="Q33" s="3">
        <v>1900</v>
      </c>
    </row>
    <row r="34" spans="1:17" ht="12.75" customHeight="1">
      <c r="A34" s="14">
        <v>26</v>
      </c>
      <c r="B34" s="14">
        <v>452</v>
      </c>
      <c r="C34" s="10" t="s">
        <v>48</v>
      </c>
      <c r="D34" s="9">
        <v>1953</v>
      </c>
      <c r="E34" s="20" t="s">
        <v>49</v>
      </c>
      <c r="F34" s="17" t="s">
        <v>50</v>
      </c>
      <c r="G34" s="24"/>
      <c r="H34" s="15" t="s">
        <v>810</v>
      </c>
      <c r="I34" s="14" t="str">
        <f t="shared" si="0"/>
        <v>М60</v>
      </c>
      <c r="J34" s="14">
        <v>1</v>
      </c>
      <c r="K34" s="14"/>
      <c r="L34" s="14"/>
      <c r="Q34" s="3">
        <v>1902</v>
      </c>
    </row>
    <row r="35" spans="1:17" ht="12.75" customHeight="1">
      <c r="A35" s="14">
        <v>27</v>
      </c>
      <c r="B35" s="14">
        <v>554</v>
      </c>
      <c r="C35" s="10" t="s">
        <v>631</v>
      </c>
      <c r="D35" s="9">
        <v>1998</v>
      </c>
      <c r="E35" s="20" t="s">
        <v>10</v>
      </c>
      <c r="F35" s="17" t="s">
        <v>10</v>
      </c>
      <c r="G35" s="17"/>
      <c r="H35" s="15" t="s">
        <v>812</v>
      </c>
      <c r="I35" s="14">
        <f t="shared" si="0"/>
      </c>
      <c r="J35" s="14"/>
      <c r="K35" s="14"/>
      <c r="L35" s="14"/>
      <c r="Q35" s="3">
        <v>1909</v>
      </c>
    </row>
    <row r="36" spans="1:17" ht="12.75" customHeight="1">
      <c r="A36" s="14">
        <v>28</v>
      </c>
      <c r="B36" s="14">
        <v>442</v>
      </c>
      <c r="C36" s="10" t="s">
        <v>75</v>
      </c>
      <c r="D36" s="9">
        <v>1961</v>
      </c>
      <c r="E36" s="20" t="s">
        <v>10</v>
      </c>
      <c r="F36" s="17" t="s">
        <v>10</v>
      </c>
      <c r="G36" s="17" t="s">
        <v>20</v>
      </c>
      <c r="H36" s="15" t="s">
        <v>239</v>
      </c>
      <c r="I36" s="14" t="str">
        <f t="shared" si="0"/>
        <v>М50</v>
      </c>
      <c r="J36" s="14">
        <v>4</v>
      </c>
      <c r="K36" s="14"/>
      <c r="L36" s="14"/>
      <c r="Q36" s="3">
        <v>1915</v>
      </c>
    </row>
    <row r="37" spans="1:17" ht="12.75" customHeight="1">
      <c r="A37" s="14">
        <v>29</v>
      </c>
      <c r="B37" s="14">
        <v>492</v>
      </c>
      <c r="C37" s="10" t="s">
        <v>394</v>
      </c>
      <c r="D37" s="9">
        <v>1988</v>
      </c>
      <c r="E37" s="20" t="s">
        <v>10</v>
      </c>
      <c r="F37" s="17" t="s">
        <v>10</v>
      </c>
      <c r="G37" s="17" t="s">
        <v>15</v>
      </c>
      <c r="H37" s="15" t="s">
        <v>240</v>
      </c>
      <c r="I37" s="14">
        <f t="shared" si="0"/>
      </c>
      <c r="J37" s="14"/>
      <c r="K37" s="14"/>
      <c r="L37" s="14"/>
      <c r="Q37" s="3">
        <v>1920</v>
      </c>
    </row>
    <row r="38" spans="1:17" ht="12.75" customHeight="1">
      <c r="A38" s="14">
        <v>30</v>
      </c>
      <c r="B38" s="14">
        <v>485</v>
      </c>
      <c r="C38" s="10" t="s">
        <v>357</v>
      </c>
      <c r="D38" s="9">
        <v>1997</v>
      </c>
      <c r="E38" s="20" t="s">
        <v>10</v>
      </c>
      <c r="F38" s="17" t="s">
        <v>10</v>
      </c>
      <c r="G38" s="17"/>
      <c r="H38" s="15" t="s">
        <v>813</v>
      </c>
      <c r="I38" s="14">
        <f t="shared" si="0"/>
      </c>
      <c r="J38" s="14"/>
      <c r="K38" s="14"/>
      <c r="L38" s="14"/>
      <c r="Q38" s="3">
        <v>1922</v>
      </c>
    </row>
    <row r="39" spans="1:17" ht="12.75" customHeight="1">
      <c r="A39" s="14">
        <v>31</v>
      </c>
      <c r="B39" s="14">
        <v>470</v>
      </c>
      <c r="C39" s="10" t="s">
        <v>169</v>
      </c>
      <c r="D39" s="9">
        <v>1990</v>
      </c>
      <c r="E39" s="20" t="s">
        <v>10</v>
      </c>
      <c r="F39" s="17" t="s">
        <v>10</v>
      </c>
      <c r="G39" s="17"/>
      <c r="H39" s="15" t="s">
        <v>815</v>
      </c>
      <c r="I39" s="14">
        <f t="shared" si="0"/>
      </c>
      <c r="J39" s="14"/>
      <c r="K39" s="14"/>
      <c r="L39" s="14"/>
      <c r="Q39" s="3">
        <v>1937</v>
      </c>
    </row>
    <row r="40" spans="1:17" ht="12.75" customHeight="1">
      <c r="A40" s="14">
        <v>32</v>
      </c>
      <c r="B40" s="14">
        <v>484</v>
      </c>
      <c r="C40" s="10" t="s">
        <v>108</v>
      </c>
      <c r="D40" s="9">
        <v>1963</v>
      </c>
      <c r="E40" s="20" t="s">
        <v>10</v>
      </c>
      <c r="F40" s="17" t="s">
        <v>10</v>
      </c>
      <c r="G40" s="24"/>
      <c r="H40" s="15" t="s">
        <v>241</v>
      </c>
      <c r="I40" s="14" t="str">
        <f t="shared" si="0"/>
        <v>М50</v>
      </c>
      <c r="J40" s="14">
        <v>5</v>
      </c>
      <c r="K40" s="14"/>
      <c r="L40" s="14"/>
      <c r="Q40" s="3">
        <v>1944</v>
      </c>
    </row>
    <row r="41" spans="1:17" ht="12.75" customHeight="1">
      <c r="A41" s="14">
        <v>33</v>
      </c>
      <c r="B41" s="14">
        <v>489</v>
      </c>
      <c r="C41" s="10" t="s">
        <v>105</v>
      </c>
      <c r="D41" s="9">
        <v>1974</v>
      </c>
      <c r="E41" s="20" t="s">
        <v>10</v>
      </c>
      <c r="F41" s="17" t="s">
        <v>10</v>
      </c>
      <c r="G41" s="24" t="s">
        <v>15</v>
      </c>
      <c r="H41" s="15" t="s">
        <v>241</v>
      </c>
      <c r="I41" s="14" t="str">
        <f aca="true" t="shared" si="1" ref="I41:I72">IF(AND(D41&gt;=1947,D41&lt;=1956),"М60",IF(AND(D41&gt;=1957,D41&lt;=1966),"М50",IF(AND(D41&gt;=1967,D41&lt;=1976),"М40",IF(AND(D41&gt;=1994,D41&lt;=1996),"М20",""))))</f>
        <v>М40</v>
      </c>
      <c r="J41" s="14">
        <v>7</v>
      </c>
      <c r="K41" s="14"/>
      <c r="L41" s="14"/>
      <c r="Q41" s="3">
        <v>1944</v>
      </c>
    </row>
    <row r="42" spans="1:17" ht="12.75" customHeight="1">
      <c r="A42" s="14">
        <v>34</v>
      </c>
      <c r="B42" s="14">
        <v>504</v>
      </c>
      <c r="C42" s="10" t="s">
        <v>441</v>
      </c>
      <c r="D42" s="9">
        <v>1957</v>
      </c>
      <c r="E42" s="20" t="s">
        <v>49</v>
      </c>
      <c r="F42" s="17" t="s">
        <v>442</v>
      </c>
      <c r="G42" s="17" t="s">
        <v>443</v>
      </c>
      <c r="H42" s="15" t="s">
        <v>816</v>
      </c>
      <c r="I42" s="14" t="str">
        <f t="shared" si="1"/>
        <v>М50</v>
      </c>
      <c r="J42" s="14">
        <v>6</v>
      </c>
      <c r="K42" s="14"/>
      <c r="L42" s="14"/>
      <c r="Q42" s="3">
        <v>1945</v>
      </c>
    </row>
    <row r="43" spans="1:17" ht="12.75" customHeight="1">
      <c r="A43" s="14">
        <v>35</v>
      </c>
      <c r="B43" s="14">
        <v>482</v>
      </c>
      <c r="C43" s="10" t="s">
        <v>355</v>
      </c>
      <c r="D43" s="9">
        <v>1984</v>
      </c>
      <c r="E43" s="20" t="s">
        <v>10</v>
      </c>
      <c r="F43" s="17" t="s">
        <v>10</v>
      </c>
      <c r="G43" s="24" t="s">
        <v>18</v>
      </c>
      <c r="H43" s="15" t="s">
        <v>817</v>
      </c>
      <c r="I43" s="14">
        <f t="shared" si="1"/>
      </c>
      <c r="J43" s="14"/>
      <c r="K43" s="14"/>
      <c r="L43" s="14"/>
      <c r="Q43" s="3">
        <v>1951</v>
      </c>
    </row>
    <row r="44" spans="1:17" ht="12.75" customHeight="1">
      <c r="A44" s="14">
        <v>36</v>
      </c>
      <c r="B44" s="14">
        <v>497</v>
      </c>
      <c r="C44" s="10" t="s">
        <v>86</v>
      </c>
      <c r="D44" s="9">
        <v>1955</v>
      </c>
      <c r="E44" s="20" t="s">
        <v>10</v>
      </c>
      <c r="F44" s="17" t="s">
        <v>10</v>
      </c>
      <c r="G44" s="17" t="s">
        <v>20</v>
      </c>
      <c r="H44" s="15" t="s">
        <v>819</v>
      </c>
      <c r="I44" s="14" t="str">
        <f t="shared" si="1"/>
        <v>М60</v>
      </c>
      <c r="J44" s="14">
        <v>2</v>
      </c>
      <c r="K44" s="14"/>
      <c r="L44" s="14"/>
      <c r="Q44" s="3">
        <v>1969</v>
      </c>
    </row>
    <row r="45" spans="1:17" ht="12.75" customHeight="1">
      <c r="A45" s="14">
        <v>37</v>
      </c>
      <c r="B45" s="14">
        <v>465</v>
      </c>
      <c r="C45" s="10" t="s">
        <v>103</v>
      </c>
      <c r="D45" s="9">
        <v>1962</v>
      </c>
      <c r="E45" s="20" t="s">
        <v>10</v>
      </c>
      <c r="F45" s="17" t="s">
        <v>30</v>
      </c>
      <c r="G45" s="17"/>
      <c r="H45" s="15" t="s">
        <v>821</v>
      </c>
      <c r="I45" s="14" t="str">
        <f t="shared" si="1"/>
        <v>М50</v>
      </c>
      <c r="J45" s="14">
        <v>7</v>
      </c>
      <c r="K45" s="14"/>
      <c r="L45" s="14"/>
      <c r="Q45" s="3">
        <v>1990</v>
      </c>
    </row>
    <row r="46" spans="1:17" ht="12.75" customHeight="1">
      <c r="A46" s="14">
        <v>38</v>
      </c>
      <c r="B46" s="14">
        <v>486</v>
      </c>
      <c r="C46" s="10" t="s">
        <v>387</v>
      </c>
      <c r="D46" s="9">
        <v>1960</v>
      </c>
      <c r="E46" s="17" t="s">
        <v>10</v>
      </c>
      <c r="F46" s="17" t="s">
        <v>10</v>
      </c>
      <c r="G46" s="17"/>
      <c r="H46" s="15" t="s">
        <v>823</v>
      </c>
      <c r="I46" s="14" t="str">
        <f t="shared" si="1"/>
        <v>М50</v>
      </c>
      <c r="J46" s="14">
        <v>8</v>
      </c>
      <c r="K46" s="14"/>
      <c r="L46" s="14"/>
      <c r="Q46" s="3">
        <v>2002</v>
      </c>
    </row>
    <row r="47" spans="1:17" ht="12.75" customHeight="1">
      <c r="A47" s="14">
        <v>39</v>
      </c>
      <c r="B47" s="14">
        <v>447</v>
      </c>
      <c r="C47" s="10" t="s">
        <v>74</v>
      </c>
      <c r="D47" s="9">
        <v>1969</v>
      </c>
      <c r="E47" s="20" t="s">
        <v>10</v>
      </c>
      <c r="F47" s="17" t="s">
        <v>10</v>
      </c>
      <c r="G47" s="24" t="s">
        <v>20</v>
      </c>
      <c r="H47" s="15" t="s">
        <v>242</v>
      </c>
      <c r="I47" s="14" t="str">
        <f t="shared" si="1"/>
        <v>М40</v>
      </c>
      <c r="J47" s="14">
        <v>8</v>
      </c>
      <c r="K47" s="14"/>
      <c r="L47" s="14"/>
      <c r="Q47" s="3">
        <v>2004</v>
      </c>
    </row>
    <row r="48" spans="1:17" ht="12.75" customHeight="1">
      <c r="A48" s="14">
        <v>40</v>
      </c>
      <c r="B48" s="14">
        <v>510</v>
      </c>
      <c r="C48" s="10" t="s">
        <v>450</v>
      </c>
      <c r="D48" s="9">
        <v>1954</v>
      </c>
      <c r="E48" s="20" t="s">
        <v>49</v>
      </c>
      <c r="F48" s="17" t="s">
        <v>451</v>
      </c>
      <c r="G48" s="24"/>
      <c r="H48" s="15" t="s">
        <v>824</v>
      </c>
      <c r="I48" s="14" t="str">
        <f t="shared" si="1"/>
        <v>М60</v>
      </c>
      <c r="J48" s="14">
        <v>3</v>
      </c>
      <c r="K48" s="14"/>
      <c r="L48" s="14"/>
      <c r="Q48" s="3">
        <v>2006</v>
      </c>
    </row>
    <row r="49" spans="1:17" ht="12.75" customHeight="1">
      <c r="A49" s="14">
        <v>41</v>
      </c>
      <c r="B49" s="14">
        <v>491</v>
      </c>
      <c r="C49" s="10" t="s">
        <v>393</v>
      </c>
      <c r="D49" s="9">
        <v>1961</v>
      </c>
      <c r="E49" s="20" t="s">
        <v>10</v>
      </c>
      <c r="F49" s="17" t="s">
        <v>10</v>
      </c>
      <c r="G49" s="17" t="s">
        <v>20</v>
      </c>
      <c r="H49" s="15" t="s">
        <v>825</v>
      </c>
      <c r="I49" s="14" t="str">
        <f t="shared" si="1"/>
        <v>М50</v>
      </c>
      <c r="J49" s="14">
        <v>9</v>
      </c>
      <c r="K49" s="14"/>
      <c r="L49" s="14"/>
      <c r="Q49" s="3">
        <v>2009</v>
      </c>
    </row>
    <row r="50" spans="1:17" ht="12.75" customHeight="1">
      <c r="A50" s="14">
        <v>42</v>
      </c>
      <c r="B50" s="14">
        <v>499</v>
      </c>
      <c r="C50" s="10" t="s">
        <v>84</v>
      </c>
      <c r="D50" s="9">
        <v>1966</v>
      </c>
      <c r="E50" s="20" t="s">
        <v>10</v>
      </c>
      <c r="F50" s="17" t="s">
        <v>437</v>
      </c>
      <c r="G50" s="24" t="s">
        <v>20</v>
      </c>
      <c r="H50" s="15" t="s">
        <v>243</v>
      </c>
      <c r="I50" s="14" t="str">
        <f t="shared" si="1"/>
        <v>М50</v>
      </c>
      <c r="J50" s="14">
        <v>10</v>
      </c>
      <c r="K50" s="14"/>
      <c r="L50" s="14"/>
      <c r="Q50" s="3">
        <v>2039</v>
      </c>
    </row>
    <row r="51" spans="1:17" ht="12.75" customHeight="1">
      <c r="A51" s="14">
        <v>43</v>
      </c>
      <c r="B51" s="14">
        <v>516</v>
      </c>
      <c r="C51" s="10" t="s">
        <v>457</v>
      </c>
      <c r="D51" s="9">
        <v>1997</v>
      </c>
      <c r="E51" s="20" t="s">
        <v>10</v>
      </c>
      <c r="F51" s="17" t="s">
        <v>10</v>
      </c>
      <c r="G51" s="17"/>
      <c r="H51" s="15" t="s">
        <v>827</v>
      </c>
      <c r="I51" s="14">
        <f t="shared" si="1"/>
      </c>
      <c r="J51" s="14"/>
      <c r="K51" s="14"/>
      <c r="L51" s="14"/>
      <c r="Q51" s="3">
        <v>2043</v>
      </c>
    </row>
    <row r="52" spans="1:17" ht="12.75" customHeight="1">
      <c r="A52" s="14">
        <v>44</v>
      </c>
      <c r="B52" s="14">
        <v>517</v>
      </c>
      <c r="C52" s="10" t="s">
        <v>458</v>
      </c>
      <c r="D52" s="9">
        <v>1997</v>
      </c>
      <c r="E52" s="20" t="s">
        <v>10</v>
      </c>
      <c r="F52" s="17" t="s">
        <v>10</v>
      </c>
      <c r="G52" s="24"/>
      <c r="H52" s="15" t="s">
        <v>828</v>
      </c>
      <c r="I52" s="14">
        <f t="shared" si="1"/>
      </c>
      <c r="J52" s="14"/>
      <c r="K52" s="14"/>
      <c r="L52" s="14"/>
      <c r="Q52" s="3">
        <v>2046</v>
      </c>
    </row>
    <row r="53" spans="1:17" ht="12.75" customHeight="1">
      <c r="A53" s="14">
        <v>45</v>
      </c>
      <c r="B53" s="14">
        <v>537</v>
      </c>
      <c r="C53" s="10" t="s">
        <v>517</v>
      </c>
      <c r="D53" s="9">
        <v>1996</v>
      </c>
      <c r="E53" s="20" t="s">
        <v>10</v>
      </c>
      <c r="F53" s="17" t="s">
        <v>10</v>
      </c>
      <c r="G53" s="24" t="s">
        <v>45</v>
      </c>
      <c r="H53" s="15" t="s">
        <v>830</v>
      </c>
      <c r="I53" s="14" t="str">
        <f t="shared" si="1"/>
        <v>М20</v>
      </c>
      <c r="J53" s="14">
        <v>4</v>
      </c>
      <c r="K53" s="14"/>
      <c r="L53" s="14"/>
      <c r="Q53" s="3">
        <v>2058</v>
      </c>
    </row>
    <row r="54" spans="1:17" ht="12.75" customHeight="1">
      <c r="A54" s="14">
        <v>46</v>
      </c>
      <c r="B54" s="14">
        <v>542</v>
      </c>
      <c r="C54" s="10" t="s">
        <v>521</v>
      </c>
      <c r="D54" s="9">
        <v>1984</v>
      </c>
      <c r="E54" s="20" t="s">
        <v>10</v>
      </c>
      <c r="F54" s="17" t="s">
        <v>24</v>
      </c>
      <c r="G54" s="24"/>
      <c r="H54" s="15" t="s">
        <v>832</v>
      </c>
      <c r="I54" s="14">
        <f t="shared" si="1"/>
      </c>
      <c r="J54" s="14"/>
      <c r="K54" s="14"/>
      <c r="L54" s="14"/>
      <c r="Q54" s="3">
        <v>2077</v>
      </c>
    </row>
    <row r="55" spans="1:17" ht="12.75" customHeight="1">
      <c r="A55" s="14">
        <v>47</v>
      </c>
      <c r="B55" s="21">
        <v>558</v>
      </c>
      <c r="C55" s="10" t="s">
        <v>172</v>
      </c>
      <c r="D55" s="21">
        <v>1968</v>
      </c>
      <c r="E55" s="20" t="s">
        <v>10</v>
      </c>
      <c r="F55" s="17" t="s">
        <v>10</v>
      </c>
      <c r="G55" s="17" t="s">
        <v>634</v>
      </c>
      <c r="H55" s="15" t="s">
        <v>833</v>
      </c>
      <c r="I55" s="14" t="str">
        <f t="shared" si="1"/>
        <v>М40</v>
      </c>
      <c r="J55" s="14">
        <v>9</v>
      </c>
      <c r="K55" s="14"/>
      <c r="L55" s="14"/>
      <c r="Q55" s="3">
        <v>2082</v>
      </c>
    </row>
    <row r="56" spans="1:17" ht="12.75" customHeight="1">
      <c r="A56" s="14">
        <v>48</v>
      </c>
      <c r="B56" s="14">
        <v>544</v>
      </c>
      <c r="C56" s="10" t="s">
        <v>166</v>
      </c>
      <c r="D56" s="9">
        <v>1989</v>
      </c>
      <c r="E56" s="20" t="s">
        <v>10</v>
      </c>
      <c r="F56" s="17" t="s">
        <v>24</v>
      </c>
      <c r="G56" s="24"/>
      <c r="H56" s="15" t="s">
        <v>834</v>
      </c>
      <c r="I56" s="14">
        <f t="shared" si="1"/>
      </c>
      <c r="J56" s="14"/>
      <c r="K56" s="14"/>
      <c r="L56" s="14"/>
      <c r="Q56" s="3">
        <v>2084</v>
      </c>
    </row>
    <row r="57" spans="1:17" ht="12.75" customHeight="1">
      <c r="A57" s="14">
        <v>49</v>
      </c>
      <c r="B57" s="14">
        <v>466</v>
      </c>
      <c r="C57" s="10" t="s">
        <v>54</v>
      </c>
      <c r="D57" s="9">
        <v>1992</v>
      </c>
      <c r="E57" s="20" t="s">
        <v>10</v>
      </c>
      <c r="F57" s="17" t="s">
        <v>10</v>
      </c>
      <c r="G57" s="17" t="s">
        <v>55</v>
      </c>
      <c r="H57" s="15" t="s">
        <v>245</v>
      </c>
      <c r="I57" s="14">
        <f t="shared" si="1"/>
      </c>
      <c r="J57" s="14"/>
      <c r="K57" s="14"/>
      <c r="L57" s="14"/>
      <c r="Q57" s="3">
        <v>2098</v>
      </c>
    </row>
    <row r="58" spans="1:17" ht="12.75" customHeight="1">
      <c r="A58" s="14">
        <v>50</v>
      </c>
      <c r="B58" s="14">
        <v>467</v>
      </c>
      <c r="C58" s="10" t="s">
        <v>345</v>
      </c>
      <c r="D58" s="9">
        <v>1956</v>
      </c>
      <c r="E58" s="20" t="s">
        <v>10</v>
      </c>
      <c r="F58" s="17" t="s">
        <v>24</v>
      </c>
      <c r="G58" s="17"/>
      <c r="H58" s="15" t="s">
        <v>246</v>
      </c>
      <c r="I58" s="14" t="str">
        <f t="shared" si="1"/>
        <v>М60</v>
      </c>
      <c r="J58" s="14">
        <v>4</v>
      </c>
      <c r="K58" s="14"/>
      <c r="L58" s="14"/>
      <c r="Q58" s="3">
        <v>2103</v>
      </c>
    </row>
    <row r="59" spans="1:17" ht="12.75" customHeight="1">
      <c r="A59" s="14">
        <v>51</v>
      </c>
      <c r="B59" s="14">
        <v>480</v>
      </c>
      <c r="C59" s="10" t="s">
        <v>164</v>
      </c>
      <c r="D59" s="9">
        <v>1993</v>
      </c>
      <c r="E59" s="20" t="s">
        <v>10</v>
      </c>
      <c r="F59" s="17" t="s">
        <v>24</v>
      </c>
      <c r="G59" s="17" t="s">
        <v>353</v>
      </c>
      <c r="H59" s="15" t="s">
        <v>836</v>
      </c>
      <c r="I59" s="14">
        <f t="shared" si="1"/>
      </c>
      <c r="J59" s="14"/>
      <c r="K59" s="14"/>
      <c r="L59" s="14"/>
      <c r="Q59" s="3">
        <v>2108</v>
      </c>
    </row>
    <row r="60" spans="1:17" ht="12.75" customHeight="1">
      <c r="A60" s="14">
        <v>52</v>
      </c>
      <c r="B60" s="14">
        <v>536</v>
      </c>
      <c r="C60" s="10" t="s">
        <v>115</v>
      </c>
      <c r="D60" s="9">
        <v>1996</v>
      </c>
      <c r="E60" s="20" t="s">
        <v>10</v>
      </c>
      <c r="F60" s="17" t="s">
        <v>10</v>
      </c>
      <c r="G60" s="17" t="s">
        <v>45</v>
      </c>
      <c r="H60" s="15" t="s">
        <v>837</v>
      </c>
      <c r="I60" s="14" t="str">
        <f t="shared" si="1"/>
        <v>М20</v>
      </c>
      <c r="J60" s="14">
        <v>5</v>
      </c>
      <c r="K60" s="14"/>
      <c r="L60" s="14"/>
      <c r="Q60" s="3">
        <v>2111</v>
      </c>
    </row>
    <row r="61" spans="1:17" ht="12.75" customHeight="1">
      <c r="A61" s="14">
        <v>53</v>
      </c>
      <c r="B61" s="14">
        <v>454</v>
      </c>
      <c r="C61" s="10" t="s">
        <v>47</v>
      </c>
      <c r="D61" s="9">
        <v>1955</v>
      </c>
      <c r="E61" s="20" t="s">
        <v>10</v>
      </c>
      <c r="F61" s="17" t="s">
        <v>10</v>
      </c>
      <c r="G61" s="17" t="s">
        <v>18</v>
      </c>
      <c r="H61" s="15" t="s">
        <v>838</v>
      </c>
      <c r="I61" s="14" t="str">
        <f t="shared" si="1"/>
        <v>М60</v>
      </c>
      <c r="J61" s="14">
        <v>5</v>
      </c>
      <c r="K61" s="14"/>
      <c r="L61" s="14"/>
      <c r="Q61" s="3">
        <v>2112</v>
      </c>
    </row>
    <row r="62" spans="1:17" ht="12.75" customHeight="1">
      <c r="A62" s="14">
        <v>54</v>
      </c>
      <c r="B62" s="14">
        <v>513</v>
      </c>
      <c r="C62" s="10" t="s">
        <v>454</v>
      </c>
      <c r="D62" s="9">
        <v>1975</v>
      </c>
      <c r="E62" s="20" t="s">
        <v>49</v>
      </c>
      <c r="F62" s="17" t="s">
        <v>451</v>
      </c>
      <c r="G62" s="24"/>
      <c r="H62" s="15" t="s">
        <v>838</v>
      </c>
      <c r="I62" s="14" t="str">
        <f t="shared" si="1"/>
        <v>М40</v>
      </c>
      <c r="J62" s="14">
        <v>10</v>
      </c>
      <c r="K62" s="14"/>
      <c r="L62" s="14"/>
      <c r="Q62" s="3">
        <v>2112</v>
      </c>
    </row>
    <row r="63" spans="1:17" ht="12.75" customHeight="1">
      <c r="A63" s="14">
        <v>55</v>
      </c>
      <c r="B63" s="14">
        <v>432</v>
      </c>
      <c r="C63" s="10" t="s">
        <v>902</v>
      </c>
      <c r="D63" s="9">
        <v>1980</v>
      </c>
      <c r="E63" s="20" t="s">
        <v>10</v>
      </c>
      <c r="F63" s="17" t="s">
        <v>24</v>
      </c>
      <c r="G63" s="24" t="s">
        <v>271</v>
      </c>
      <c r="H63" s="15" t="s">
        <v>840</v>
      </c>
      <c r="I63" s="14">
        <f t="shared" si="1"/>
      </c>
      <c r="J63" s="14"/>
      <c r="K63" s="14"/>
      <c r="L63" s="14"/>
      <c r="Q63" s="3">
        <v>2125</v>
      </c>
    </row>
    <row r="64" spans="1:17" ht="12.75" customHeight="1">
      <c r="A64" s="14">
        <v>56</v>
      </c>
      <c r="B64" s="14">
        <v>514</v>
      </c>
      <c r="C64" s="10" t="s">
        <v>903</v>
      </c>
      <c r="D64" s="9">
        <v>1977</v>
      </c>
      <c r="E64" s="20" t="s">
        <v>10</v>
      </c>
      <c r="F64" s="17" t="s">
        <v>10</v>
      </c>
      <c r="G64" s="24" t="s">
        <v>455</v>
      </c>
      <c r="H64" s="15" t="s">
        <v>842</v>
      </c>
      <c r="I64" s="14">
        <f t="shared" si="1"/>
      </c>
      <c r="J64" s="14"/>
      <c r="K64" s="14"/>
      <c r="L64" s="14"/>
      <c r="Q64" s="3">
        <v>2138</v>
      </c>
    </row>
    <row r="65" spans="1:17" ht="12.75" customHeight="1">
      <c r="A65" s="14">
        <v>57</v>
      </c>
      <c r="B65" s="21">
        <v>490</v>
      </c>
      <c r="C65" s="10" t="s">
        <v>391</v>
      </c>
      <c r="D65" s="21">
        <v>1988</v>
      </c>
      <c r="E65" s="20" t="s">
        <v>10</v>
      </c>
      <c r="F65" s="17" t="s">
        <v>10</v>
      </c>
      <c r="G65" s="17" t="s">
        <v>392</v>
      </c>
      <c r="H65" s="15" t="s">
        <v>843</v>
      </c>
      <c r="I65" s="14">
        <f t="shared" si="1"/>
      </c>
      <c r="J65" s="14"/>
      <c r="K65" s="14"/>
      <c r="L65" s="14"/>
      <c r="Q65" s="3">
        <v>2142</v>
      </c>
    </row>
    <row r="66" spans="1:17" ht="12.75" customHeight="1">
      <c r="A66" s="14">
        <v>58</v>
      </c>
      <c r="B66" s="14">
        <v>519</v>
      </c>
      <c r="C66" s="10" t="s">
        <v>459</v>
      </c>
      <c r="D66" s="9">
        <v>1955</v>
      </c>
      <c r="E66" s="20" t="s">
        <v>10</v>
      </c>
      <c r="F66" s="17" t="s">
        <v>10</v>
      </c>
      <c r="G66" s="24"/>
      <c r="H66" s="15" t="s">
        <v>845</v>
      </c>
      <c r="I66" s="14" t="str">
        <f t="shared" si="1"/>
        <v>М60</v>
      </c>
      <c r="J66" s="14">
        <v>6</v>
      </c>
      <c r="K66" s="14"/>
      <c r="L66" s="14"/>
      <c r="Q66" s="3">
        <v>2150</v>
      </c>
    </row>
    <row r="67" spans="1:17" ht="12.75" customHeight="1">
      <c r="A67" s="14">
        <v>59</v>
      </c>
      <c r="B67" s="14">
        <v>433</v>
      </c>
      <c r="C67" s="10" t="s">
        <v>279</v>
      </c>
      <c r="D67" s="9">
        <v>1984</v>
      </c>
      <c r="E67" s="20" t="s">
        <v>10</v>
      </c>
      <c r="F67" s="17" t="s">
        <v>10</v>
      </c>
      <c r="G67" s="24" t="s">
        <v>280</v>
      </c>
      <c r="H67" s="15" t="s">
        <v>847</v>
      </c>
      <c r="I67" s="14">
        <f t="shared" si="1"/>
      </c>
      <c r="J67" s="14"/>
      <c r="K67" s="14"/>
      <c r="L67" s="14"/>
      <c r="Q67" s="3">
        <v>2158</v>
      </c>
    </row>
    <row r="68" spans="1:17" ht="12.75" customHeight="1">
      <c r="A68" s="14">
        <v>60</v>
      </c>
      <c r="B68" s="14">
        <v>498</v>
      </c>
      <c r="C68" s="10" t="s">
        <v>85</v>
      </c>
      <c r="D68" s="9">
        <v>1962</v>
      </c>
      <c r="E68" s="20" t="s">
        <v>10</v>
      </c>
      <c r="F68" s="17" t="s">
        <v>437</v>
      </c>
      <c r="G68" s="17" t="s">
        <v>20</v>
      </c>
      <c r="H68" s="15" t="s">
        <v>848</v>
      </c>
      <c r="I68" s="14" t="str">
        <f t="shared" si="1"/>
        <v>М50</v>
      </c>
      <c r="J68" s="14">
        <v>11</v>
      </c>
      <c r="K68" s="14"/>
      <c r="L68" s="14"/>
      <c r="Q68" s="3">
        <v>2172</v>
      </c>
    </row>
    <row r="69" spans="1:17" ht="12.75" customHeight="1">
      <c r="A69" s="14">
        <v>61</v>
      </c>
      <c r="B69" s="21">
        <v>551</v>
      </c>
      <c r="C69" s="10" t="s">
        <v>628</v>
      </c>
      <c r="D69" s="21">
        <v>1979</v>
      </c>
      <c r="E69" s="20" t="s">
        <v>10</v>
      </c>
      <c r="F69" s="17" t="s">
        <v>10</v>
      </c>
      <c r="G69" s="17"/>
      <c r="H69" s="15" t="s">
        <v>849</v>
      </c>
      <c r="I69" s="14">
        <f t="shared" si="1"/>
      </c>
      <c r="J69" s="14"/>
      <c r="K69" s="14"/>
      <c r="L69" s="14"/>
      <c r="Q69" s="3">
        <v>2175</v>
      </c>
    </row>
    <row r="70" spans="1:17" ht="12.75" customHeight="1">
      <c r="A70" s="14">
        <v>62</v>
      </c>
      <c r="B70" s="14">
        <v>431</v>
      </c>
      <c r="C70" s="10" t="s">
        <v>270</v>
      </c>
      <c r="D70" s="9">
        <v>1966</v>
      </c>
      <c r="E70" s="20" t="s">
        <v>10</v>
      </c>
      <c r="F70" s="17" t="s">
        <v>24</v>
      </c>
      <c r="G70" s="24" t="s">
        <v>12</v>
      </c>
      <c r="H70" s="15" t="s">
        <v>850</v>
      </c>
      <c r="I70" s="14" t="str">
        <f t="shared" si="1"/>
        <v>М50</v>
      </c>
      <c r="J70" s="14">
        <v>12</v>
      </c>
      <c r="K70" s="14"/>
      <c r="L70" s="14"/>
      <c r="Q70" s="3">
        <v>2189</v>
      </c>
    </row>
    <row r="71" spans="1:17" ht="12.75" customHeight="1">
      <c r="A71" s="14">
        <v>63</v>
      </c>
      <c r="B71" s="14">
        <v>505</v>
      </c>
      <c r="C71" s="10" t="s">
        <v>444</v>
      </c>
      <c r="D71" s="9">
        <v>1956</v>
      </c>
      <c r="E71" s="20" t="s">
        <v>445</v>
      </c>
      <c r="F71" s="17" t="s">
        <v>446</v>
      </c>
      <c r="G71" s="24" t="s">
        <v>447</v>
      </c>
      <c r="H71" s="15" t="s">
        <v>851</v>
      </c>
      <c r="I71" s="14" t="str">
        <f t="shared" si="1"/>
        <v>М60</v>
      </c>
      <c r="J71" s="14">
        <v>7</v>
      </c>
      <c r="K71" s="14"/>
      <c r="L71" s="14"/>
      <c r="Q71" s="3">
        <v>2201</v>
      </c>
    </row>
    <row r="72" spans="1:17" ht="12.75" customHeight="1">
      <c r="A72" s="14">
        <v>64</v>
      </c>
      <c r="B72" s="14">
        <v>535</v>
      </c>
      <c r="C72" s="10" t="s">
        <v>174</v>
      </c>
      <c r="D72" s="9">
        <v>1969</v>
      </c>
      <c r="E72" s="20" t="s">
        <v>10</v>
      </c>
      <c r="F72" s="17" t="s">
        <v>10</v>
      </c>
      <c r="G72" s="17" t="s">
        <v>20</v>
      </c>
      <c r="H72" s="15" t="s">
        <v>852</v>
      </c>
      <c r="I72" s="14" t="str">
        <f t="shared" si="1"/>
        <v>М40</v>
      </c>
      <c r="J72" s="14">
        <v>11</v>
      </c>
      <c r="K72" s="14"/>
      <c r="L72" s="14"/>
      <c r="Q72" s="3">
        <v>2208</v>
      </c>
    </row>
    <row r="73" spans="1:17" ht="12.75" customHeight="1">
      <c r="A73" s="14">
        <v>65</v>
      </c>
      <c r="B73" s="14">
        <v>528</v>
      </c>
      <c r="C73" s="10" t="s">
        <v>114</v>
      </c>
      <c r="D73" s="9">
        <v>1972</v>
      </c>
      <c r="E73" s="20" t="s">
        <v>10</v>
      </c>
      <c r="F73" s="17" t="s">
        <v>10</v>
      </c>
      <c r="G73" s="17" t="s">
        <v>527</v>
      </c>
      <c r="H73" s="15" t="s">
        <v>853</v>
      </c>
      <c r="I73" s="14" t="str">
        <f aca="true" t="shared" si="2" ref="I73:I109">IF(AND(D73&gt;=1947,D73&lt;=1956),"М60",IF(AND(D73&gt;=1957,D73&lt;=1966),"М50",IF(AND(D73&gt;=1967,D73&lt;=1976),"М40",IF(AND(D73&gt;=1994,D73&lt;=1996),"М20",""))))</f>
        <v>М40</v>
      </c>
      <c r="J73" s="14">
        <v>12</v>
      </c>
      <c r="K73" s="14"/>
      <c r="L73" s="14"/>
      <c r="Q73" s="3">
        <v>2210</v>
      </c>
    </row>
    <row r="74" spans="1:17" ht="12.75" customHeight="1">
      <c r="A74" s="14">
        <v>66</v>
      </c>
      <c r="B74" s="14">
        <v>450</v>
      </c>
      <c r="C74" s="10" t="s">
        <v>53</v>
      </c>
      <c r="D74" s="9">
        <v>1957</v>
      </c>
      <c r="E74" s="20" t="s">
        <v>10</v>
      </c>
      <c r="F74" s="17" t="s">
        <v>10</v>
      </c>
      <c r="G74" s="24" t="s">
        <v>18</v>
      </c>
      <c r="H74" s="15" t="s">
        <v>247</v>
      </c>
      <c r="I74" s="14" t="str">
        <f t="shared" si="2"/>
        <v>М50</v>
      </c>
      <c r="J74" s="14">
        <v>13</v>
      </c>
      <c r="K74" s="14"/>
      <c r="L74" s="14"/>
      <c r="Q74" s="3">
        <v>2211</v>
      </c>
    </row>
    <row r="75" spans="1:17" ht="12.75" customHeight="1">
      <c r="A75" s="14">
        <v>67</v>
      </c>
      <c r="B75" s="21">
        <v>560</v>
      </c>
      <c r="C75" s="10" t="s">
        <v>637</v>
      </c>
      <c r="D75" s="21">
        <v>1990</v>
      </c>
      <c r="E75" s="20" t="s">
        <v>10</v>
      </c>
      <c r="F75" s="17" t="s">
        <v>10</v>
      </c>
      <c r="G75" s="17" t="s">
        <v>638</v>
      </c>
      <c r="H75" s="15" t="s">
        <v>855</v>
      </c>
      <c r="I75" s="14">
        <f t="shared" si="2"/>
      </c>
      <c r="J75" s="14"/>
      <c r="K75" s="14"/>
      <c r="L75" s="14"/>
      <c r="Q75" s="3">
        <v>2226</v>
      </c>
    </row>
    <row r="76" spans="1:17" ht="12.75" customHeight="1">
      <c r="A76" s="14">
        <v>68</v>
      </c>
      <c r="B76" s="14">
        <v>532</v>
      </c>
      <c r="C76" s="10" t="s">
        <v>516</v>
      </c>
      <c r="D76" s="9">
        <v>1970</v>
      </c>
      <c r="E76" s="20" t="s">
        <v>10</v>
      </c>
      <c r="F76" s="17" t="s">
        <v>24</v>
      </c>
      <c r="G76" s="17" t="s">
        <v>28</v>
      </c>
      <c r="H76" s="15" t="s">
        <v>857</v>
      </c>
      <c r="I76" s="14" t="str">
        <f t="shared" si="2"/>
        <v>М40</v>
      </c>
      <c r="J76" s="14">
        <v>13</v>
      </c>
      <c r="K76" s="14"/>
      <c r="L76" s="14"/>
      <c r="Q76" s="3">
        <v>2236</v>
      </c>
    </row>
    <row r="77" spans="1:17" ht="12.75" customHeight="1">
      <c r="A77" s="14">
        <v>69</v>
      </c>
      <c r="B77" s="14">
        <v>561</v>
      </c>
      <c r="C77" s="10" t="s">
        <v>639</v>
      </c>
      <c r="D77" s="9">
        <v>1975</v>
      </c>
      <c r="E77" s="20" t="s">
        <v>10</v>
      </c>
      <c r="F77" s="17" t="s">
        <v>10</v>
      </c>
      <c r="G77" s="24" t="s">
        <v>35</v>
      </c>
      <c r="H77" s="15" t="s">
        <v>858</v>
      </c>
      <c r="I77" s="14" t="str">
        <f t="shared" si="2"/>
        <v>М40</v>
      </c>
      <c r="J77" s="14">
        <v>14</v>
      </c>
      <c r="K77" s="14"/>
      <c r="L77" s="14"/>
      <c r="Q77" s="3">
        <v>2237</v>
      </c>
    </row>
    <row r="78" spans="1:17" ht="12.75" customHeight="1">
      <c r="A78" s="14">
        <v>70</v>
      </c>
      <c r="B78" s="14">
        <v>478</v>
      </c>
      <c r="C78" s="10" t="s">
        <v>67</v>
      </c>
      <c r="D78" s="9">
        <v>1955</v>
      </c>
      <c r="E78" s="20" t="s">
        <v>10</v>
      </c>
      <c r="F78" s="17" t="s">
        <v>10</v>
      </c>
      <c r="G78" s="24" t="s">
        <v>68</v>
      </c>
      <c r="H78" s="15" t="s">
        <v>249</v>
      </c>
      <c r="I78" s="14" t="str">
        <f t="shared" si="2"/>
        <v>М60</v>
      </c>
      <c r="J78" s="14">
        <v>8</v>
      </c>
      <c r="K78" s="14"/>
      <c r="L78" s="14"/>
      <c r="Q78" s="3">
        <v>2258</v>
      </c>
    </row>
    <row r="79" spans="1:17" ht="12.75" customHeight="1">
      <c r="A79" s="14">
        <v>71</v>
      </c>
      <c r="B79" s="14">
        <v>436</v>
      </c>
      <c r="C79" s="10" t="s">
        <v>37</v>
      </c>
      <c r="D79" s="9">
        <v>1952</v>
      </c>
      <c r="E79" s="20" t="s">
        <v>286</v>
      </c>
      <c r="F79" s="17" t="s">
        <v>287</v>
      </c>
      <c r="G79" s="24" t="s">
        <v>288</v>
      </c>
      <c r="H79" s="15" t="s">
        <v>250</v>
      </c>
      <c r="I79" s="14" t="str">
        <f t="shared" si="2"/>
        <v>М60</v>
      </c>
      <c r="J79" s="14">
        <v>9</v>
      </c>
      <c r="K79" s="14"/>
      <c r="L79" s="14"/>
      <c r="Q79" s="3">
        <v>2282</v>
      </c>
    </row>
    <row r="80" spans="1:17" ht="12.75" customHeight="1">
      <c r="A80" s="14">
        <v>72</v>
      </c>
      <c r="B80" s="14">
        <v>555</v>
      </c>
      <c r="C80" s="10" t="s">
        <v>632</v>
      </c>
      <c r="D80" s="9">
        <v>1979</v>
      </c>
      <c r="E80" s="20" t="s">
        <v>10</v>
      </c>
      <c r="F80" s="17" t="s">
        <v>10</v>
      </c>
      <c r="G80" s="17"/>
      <c r="H80" s="15" t="s">
        <v>859</v>
      </c>
      <c r="I80" s="14">
        <f t="shared" si="2"/>
      </c>
      <c r="J80" s="14"/>
      <c r="K80" s="14"/>
      <c r="L80" s="14"/>
      <c r="Q80" s="3">
        <v>2316</v>
      </c>
    </row>
    <row r="81" spans="1:17" ht="12.75" customHeight="1">
      <c r="A81" s="14">
        <v>73</v>
      </c>
      <c r="B81" s="14">
        <v>530</v>
      </c>
      <c r="C81" s="10" t="s">
        <v>514</v>
      </c>
      <c r="D81" s="9">
        <v>1988</v>
      </c>
      <c r="E81" s="20" t="s">
        <v>10</v>
      </c>
      <c r="F81" s="17" t="s">
        <v>10</v>
      </c>
      <c r="G81" s="17"/>
      <c r="H81" s="15" t="s">
        <v>861</v>
      </c>
      <c r="I81" s="14">
        <f t="shared" si="2"/>
      </c>
      <c r="J81" s="14"/>
      <c r="K81" s="14"/>
      <c r="L81" s="14"/>
      <c r="Q81" s="3">
        <v>2332</v>
      </c>
    </row>
    <row r="82" spans="1:17" ht="12.75" customHeight="1">
      <c r="A82" s="14">
        <v>74</v>
      </c>
      <c r="B82" s="21">
        <v>522</v>
      </c>
      <c r="C82" s="10" t="s">
        <v>460</v>
      </c>
      <c r="D82" s="21">
        <v>1971</v>
      </c>
      <c r="E82" s="20" t="s">
        <v>10</v>
      </c>
      <c r="F82" s="17" t="s">
        <v>10</v>
      </c>
      <c r="G82" s="17"/>
      <c r="H82" s="15" t="s">
        <v>862</v>
      </c>
      <c r="I82" s="14" t="str">
        <f t="shared" si="2"/>
        <v>М40</v>
      </c>
      <c r="J82" s="14">
        <v>15</v>
      </c>
      <c r="K82" s="14"/>
      <c r="L82" s="14"/>
      <c r="Q82" s="3">
        <v>2340</v>
      </c>
    </row>
    <row r="83" spans="1:17" ht="12.75" customHeight="1">
      <c r="A83" s="14">
        <v>75</v>
      </c>
      <c r="B83" s="14">
        <v>479</v>
      </c>
      <c r="C83" s="10" t="s">
        <v>109</v>
      </c>
      <c r="D83" s="9">
        <v>1949</v>
      </c>
      <c r="E83" s="20" t="s">
        <v>49</v>
      </c>
      <c r="F83" s="17" t="s">
        <v>16</v>
      </c>
      <c r="G83" s="24" t="s">
        <v>35</v>
      </c>
      <c r="H83" s="15" t="s">
        <v>863</v>
      </c>
      <c r="I83" s="14" t="str">
        <f t="shared" si="2"/>
        <v>М60</v>
      </c>
      <c r="J83" s="14">
        <v>10</v>
      </c>
      <c r="K83" s="14"/>
      <c r="L83" s="14"/>
      <c r="Q83" s="3">
        <v>2350</v>
      </c>
    </row>
    <row r="84" spans="1:17" ht="12.75" customHeight="1">
      <c r="A84" s="14">
        <v>76</v>
      </c>
      <c r="B84" s="14">
        <v>515</v>
      </c>
      <c r="C84" s="10" t="s">
        <v>456</v>
      </c>
      <c r="D84" s="9">
        <v>1997</v>
      </c>
      <c r="E84" s="20" t="s">
        <v>10</v>
      </c>
      <c r="F84" s="17" t="s">
        <v>10</v>
      </c>
      <c r="G84" s="24"/>
      <c r="H84" s="15" t="s">
        <v>865</v>
      </c>
      <c r="I84" s="14">
        <f t="shared" si="2"/>
      </c>
      <c r="J84" s="14"/>
      <c r="K84" s="14"/>
      <c r="L84" s="14"/>
      <c r="Q84" s="3">
        <v>2356</v>
      </c>
    </row>
    <row r="85" spans="1:17" ht="12.75" customHeight="1">
      <c r="A85" s="14">
        <v>77</v>
      </c>
      <c r="B85" s="14">
        <v>520</v>
      </c>
      <c r="C85" s="10" t="s">
        <v>112</v>
      </c>
      <c r="D85" s="9">
        <v>1955</v>
      </c>
      <c r="E85" s="20" t="s">
        <v>10</v>
      </c>
      <c r="F85" s="17" t="s">
        <v>10</v>
      </c>
      <c r="G85" s="24"/>
      <c r="H85" s="15" t="s">
        <v>867</v>
      </c>
      <c r="I85" s="14" t="str">
        <f t="shared" si="2"/>
        <v>М60</v>
      </c>
      <c r="J85" s="14">
        <v>11</v>
      </c>
      <c r="K85" s="14"/>
      <c r="L85" s="14"/>
      <c r="Q85" s="3">
        <v>2394</v>
      </c>
    </row>
    <row r="86" spans="1:17" ht="12.75" customHeight="1">
      <c r="A86" s="14">
        <v>78</v>
      </c>
      <c r="B86" s="14">
        <v>483</v>
      </c>
      <c r="C86" s="10" t="s">
        <v>356</v>
      </c>
      <c r="D86" s="9">
        <v>1989</v>
      </c>
      <c r="E86" s="20" t="s">
        <v>10</v>
      </c>
      <c r="F86" s="17" t="s">
        <v>10</v>
      </c>
      <c r="G86" s="24" t="s">
        <v>18</v>
      </c>
      <c r="H86" s="15" t="s">
        <v>870</v>
      </c>
      <c r="I86" s="14">
        <f t="shared" si="2"/>
      </c>
      <c r="J86" s="14"/>
      <c r="K86" s="14"/>
      <c r="L86" s="14"/>
      <c r="Q86" s="3">
        <v>2419</v>
      </c>
    </row>
    <row r="87" spans="1:17" ht="12.75" customHeight="1">
      <c r="A87" s="14">
        <v>79</v>
      </c>
      <c r="B87" s="14">
        <v>507</v>
      </c>
      <c r="C87" s="10" t="s">
        <v>264</v>
      </c>
      <c r="D87" s="9">
        <v>1981</v>
      </c>
      <c r="E87" s="20" t="s">
        <v>10</v>
      </c>
      <c r="F87" s="17" t="s">
        <v>10</v>
      </c>
      <c r="G87" s="24"/>
      <c r="H87" s="15" t="s">
        <v>871</v>
      </c>
      <c r="I87" s="14">
        <f t="shared" si="2"/>
      </c>
      <c r="J87" s="14"/>
      <c r="K87" s="14"/>
      <c r="L87" s="14"/>
      <c r="Q87" s="3">
        <v>2429</v>
      </c>
    </row>
    <row r="88" spans="1:17" ht="12.75" customHeight="1">
      <c r="A88" s="14">
        <v>80</v>
      </c>
      <c r="B88" s="14">
        <v>540</v>
      </c>
      <c r="C88" s="10" t="s">
        <v>519</v>
      </c>
      <c r="D88" s="9">
        <v>1958</v>
      </c>
      <c r="E88" s="20" t="s">
        <v>10</v>
      </c>
      <c r="F88" s="17" t="s">
        <v>10</v>
      </c>
      <c r="G88" s="24"/>
      <c r="H88" s="15" t="s">
        <v>872</v>
      </c>
      <c r="I88" s="14" t="str">
        <f t="shared" si="2"/>
        <v>М50</v>
      </c>
      <c r="J88" s="14">
        <v>14</v>
      </c>
      <c r="K88" s="14"/>
      <c r="L88" s="14"/>
      <c r="Q88" s="3">
        <v>2471</v>
      </c>
    </row>
    <row r="89" spans="1:17" ht="12.75" customHeight="1">
      <c r="A89" s="14">
        <v>81</v>
      </c>
      <c r="B89" s="14">
        <v>523</v>
      </c>
      <c r="C89" s="10" t="s">
        <v>461</v>
      </c>
      <c r="D89" s="9">
        <v>1954</v>
      </c>
      <c r="E89" s="20" t="s">
        <v>49</v>
      </c>
      <c r="F89" s="17" t="s">
        <v>462</v>
      </c>
      <c r="G89" s="24" t="s">
        <v>14</v>
      </c>
      <c r="H89" s="15" t="s">
        <v>873</v>
      </c>
      <c r="I89" s="14" t="str">
        <f t="shared" si="2"/>
        <v>М60</v>
      </c>
      <c r="J89" s="14">
        <v>12</v>
      </c>
      <c r="K89" s="14"/>
      <c r="L89" s="14"/>
      <c r="Q89" s="3">
        <v>2473</v>
      </c>
    </row>
    <row r="90" spans="1:17" ht="12.75" customHeight="1">
      <c r="A90" s="14">
        <v>82</v>
      </c>
      <c r="B90" s="14">
        <v>533</v>
      </c>
      <c r="C90" s="10" t="s">
        <v>117</v>
      </c>
      <c r="D90" s="9">
        <v>1988</v>
      </c>
      <c r="E90" s="20" t="s">
        <v>10</v>
      </c>
      <c r="F90" s="17" t="s">
        <v>24</v>
      </c>
      <c r="G90" s="17" t="s">
        <v>82</v>
      </c>
      <c r="H90" s="15" t="s">
        <v>874</v>
      </c>
      <c r="I90" s="14">
        <f t="shared" si="2"/>
      </c>
      <c r="J90" s="14"/>
      <c r="K90" s="14"/>
      <c r="L90" s="14"/>
      <c r="Q90" s="3">
        <v>2480</v>
      </c>
    </row>
    <row r="91" spans="1:17" ht="12.75" customHeight="1">
      <c r="A91" s="14">
        <v>83</v>
      </c>
      <c r="B91" s="14">
        <v>549</v>
      </c>
      <c r="C91" s="10" t="s">
        <v>526</v>
      </c>
      <c r="D91" s="9">
        <v>1969</v>
      </c>
      <c r="E91" s="20" t="s">
        <v>10</v>
      </c>
      <c r="F91" s="17" t="s">
        <v>10</v>
      </c>
      <c r="G91" s="24" t="s">
        <v>20</v>
      </c>
      <c r="H91" s="15" t="s">
        <v>875</v>
      </c>
      <c r="I91" s="14" t="str">
        <f t="shared" si="2"/>
        <v>М40</v>
      </c>
      <c r="J91" s="14">
        <v>16</v>
      </c>
      <c r="K91" s="14"/>
      <c r="L91" s="14"/>
      <c r="Q91" s="3">
        <v>2486</v>
      </c>
    </row>
    <row r="92" spans="1:17" ht="12.75" customHeight="1">
      <c r="A92" s="14">
        <v>84</v>
      </c>
      <c r="B92" s="14">
        <v>502</v>
      </c>
      <c r="C92" s="10" t="s">
        <v>438</v>
      </c>
      <c r="D92" s="9">
        <v>1980</v>
      </c>
      <c r="E92" s="20" t="s">
        <v>10</v>
      </c>
      <c r="F92" s="17" t="s">
        <v>24</v>
      </c>
      <c r="G92" s="24" t="s">
        <v>439</v>
      </c>
      <c r="H92" s="15" t="s">
        <v>255</v>
      </c>
      <c r="I92" s="14">
        <f t="shared" si="2"/>
      </c>
      <c r="J92" s="14"/>
      <c r="K92" s="14"/>
      <c r="L92" s="14"/>
      <c r="Q92" s="3">
        <v>2503</v>
      </c>
    </row>
    <row r="93" spans="1:17" ht="12.75" customHeight="1">
      <c r="A93" s="14">
        <v>85</v>
      </c>
      <c r="B93" s="14">
        <v>462</v>
      </c>
      <c r="C93" s="10" t="s">
        <v>301</v>
      </c>
      <c r="D93" s="9">
        <v>1970</v>
      </c>
      <c r="E93" s="20" t="s">
        <v>10</v>
      </c>
      <c r="F93" s="17" t="s">
        <v>13</v>
      </c>
      <c r="G93" s="24"/>
      <c r="H93" s="15" t="s">
        <v>877</v>
      </c>
      <c r="I93" s="14" t="str">
        <f t="shared" si="2"/>
        <v>М40</v>
      </c>
      <c r="J93" s="14">
        <v>17</v>
      </c>
      <c r="K93" s="14"/>
      <c r="L93" s="14"/>
      <c r="Q93" s="3">
        <v>2524</v>
      </c>
    </row>
    <row r="94" spans="1:17" ht="12.75" customHeight="1">
      <c r="A94" s="14">
        <v>86</v>
      </c>
      <c r="B94" s="14">
        <v>481</v>
      </c>
      <c r="C94" s="10" t="s">
        <v>354</v>
      </c>
      <c r="D94" s="9">
        <v>1963</v>
      </c>
      <c r="E94" s="20" t="s">
        <v>10</v>
      </c>
      <c r="F94" s="17" t="s">
        <v>10</v>
      </c>
      <c r="G94" s="24" t="s">
        <v>18</v>
      </c>
      <c r="H94" s="15" t="s">
        <v>879</v>
      </c>
      <c r="I94" s="14" t="str">
        <f t="shared" si="2"/>
        <v>М50</v>
      </c>
      <c r="J94" s="14">
        <v>15</v>
      </c>
      <c r="K94" s="14"/>
      <c r="L94" s="14"/>
      <c r="Q94" s="3">
        <v>2538</v>
      </c>
    </row>
    <row r="95" spans="1:17" ht="12.75" customHeight="1">
      <c r="A95" s="14">
        <v>87</v>
      </c>
      <c r="B95" s="14">
        <v>463</v>
      </c>
      <c r="C95" s="10" t="s">
        <v>46</v>
      </c>
      <c r="D95" s="9">
        <v>1961</v>
      </c>
      <c r="E95" s="20" t="s">
        <v>10</v>
      </c>
      <c r="F95" s="17" t="s">
        <v>10</v>
      </c>
      <c r="G95" s="24" t="s">
        <v>302</v>
      </c>
      <c r="H95" s="15" t="s">
        <v>880</v>
      </c>
      <c r="I95" s="14" t="str">
        <f t="shared" si="2"/>
        <v>М50</v>
      </c>
      <c r="J95" s="14">
        <v>16</v>
      </c>
      <c r="K95" s="14"/>
      <c r="L95" s="14"/>
      <c r="Q95" s="3">
        <v>2554</v>
      </c>
    </row>
    <row r="96" spans="1:17" ht="12.75" customHeight="1">
      <c r="A96" s="14">
        <v>88</v>
      </c>
      <c r="B96" s="14">
        <v>531</v>
      </c>
      <c r="C96" s="10" t="s">
        <v>515</v>
      </c>
      <c r="D96" s="9">
        <v>1989</v>
      </c>
      <c r="E96" s="20" t="s">
        <v>10</v>
      </c>
      <c r="F96" s="17" t="s">
        <v>10</v>
      </c>
      <c r="G96" s="24"/>
      <c r="H96" s="15" t="s">
        <v>265</v>
      </c>
      <c r="I96" s="14">
        <f t="shared" si="2"/>
      </c>
      <c r="J96" s="14"/>
      <c r="K96" s="14"/>
      <c r="L96" s="14"/>
      <c r="Q96" s="3">
        <v>2570</v>
      </c>
    </row>
    <row r="97" spans="1:17" ht="12.75" customHeight="1">
      <c r="A97" s="14">
        <v>89</v>
      </c>
      <c r="B97" s="14">
        <v>503</v>
      </c>
      <c r="C97" s="10" t="s">
        <v>440</v>
      </c>
      <c r="D97" s="9">
        <v>1998</v>
      </c>
      <c r="E97" s="20" t="s">
        <v>10</v>
      </c>
      <c r="F97" s="17" t="s">
        <v>24</v>
      </c>
      <c r="G97" s="17" t="s">
        <v>90</v>
      </c>
      <c r="H97" s="15" t="s">
        <v>881</v>
      </c>
      <c r="I97" s="14">
        <f t="shared" si="2"/>
      </c>
      <c r="J97" s="14"/>
      <c r="K97" s="14"/>
      <c r="L97" s="14"/>
      <c r="Q97" s="3">
        <v>2574</v>
      </c>
    </row>
    <row r="98" spans="1:17" ht="12.75" customHeight="1">
      <c r="A98" s="14">
        <v>90</v>
      </c>
      <c r="B98" s="14">
        <v>474</v>
      </c>
      <c r="C98" s="10" t="s">
        <v>33</v>
      </c>
      <c r="D98" s="9">
        <v>1998</v>
      </c>
      <c r="E98" s="20" t="s">
        <v>10</v>
      </c>
      <c r="F98" s="17" t="s">
        <v>24</v>
      </c>
      <c r="G98" s="17" t="s">
        <v>334</v>
      </c>
      <c r="H98" s="15" t="s">
        <v>882</v>
      </c>
      <c r="I98" s="14">
        <f t="shared" si="2"/>
      </c>
      <c r="J98" s="14"/>
      <c r="K98" s="14"/>
      <c r="L98" s="14"/>
      <c r="Q98" s="3">
        <v>2577</v>
      </c>
    </row>
    <row r="99" spans="1:17" ht="12.75" customHeight="1">
      <c r="A99" s="14">
        <v>91</v>
      </c>
      <c r="B99" s="14">
        <v>556</v>
      </c>
      <c r="C99" s="10" t="s">
        <v>633</v>
      </c>
      <c r="D99" s="9">
        <v>1979</v>
      </c>
      <c r="E99" s="20" t="s">
        <v>10</v>
      </c>
      <c r="F99" s="17" t="s">
        <v>24</v>
      </c>
      <c r="G99" s="17" t="s">
        <v>118</v>
      </c>
      <c r="H99" s="15" t="s">
        <v>883</v>
      </c>
      <c r="I99" s="14">
        <f t="shared" si="2"/>
      </c>
      <c r="J99" s="14"/>
      <c r="K99" s="14"/>
      <c r="L99" s="14"/>
      <c r="Q99" s="3">
        <v>2582</v>
      </c>
    </row>
    <row r="100" spans="1:17" ht="12.75" customHeight="1">
      <c r="A100" s="14">
        <v>92</v>
      </c>
      <c r="B100" s="14">
        <v>559</v>
      </c>
      <c r="C100" s="10" t="s">
        <v>635</v>
      </c>
      <c r="D100" s="9">
        <v>1988</v>
      </c>
      <c r="E100" s="20" t="s">
        <v>10</v>
      </c>
      <c r="F100" s="17" t="s">
        <v>10</v>
      </c>
      <c r="G100" s="24" t="s">
        <v>636</v>
      </c>
      <c r="H100" s="15" t="s">
        <v>885</v>
      </c>
      <c r="I100" s="14">
        <f t="shared" si="2"/>
      </c>
      <c r="J100" s="14"/>
      <c r="K100" s="14"/>
      <c r="L100" s="14"/>
      <c r="Q100" s="3">
        <v>2620</v>
      </c>
    </row>
    <row r="101" spans="1:17" ht="12.75" customHeight="1">
      <c r="A101" s="14">
        <v>93</v>
      </c>
      <c r="B101" s="14">
        <v>453</v>
      </c>
      <c r="C101" s="10" t="s">
        <v>66</v>
      </c>
      <c r="D101" s="9">
        <v>1955</v>
      </c>
      <c r="E101" s="20" t="s">
        <v>49</v>
      </c>
      <c r="F101" s="17" t="s">
        <v>21</v>
      </c>
      <c r="G101" s="24" t="s">
        <v>22</v>
      </c>
      <c r="H101" s="15" t="s">
        <v>886</v>
      </c>
      <c r="I101" s="14" t="str">
        <f t="shared" si="2"/>
        <v>М60</v>
      </c>
      <c r="J101" s="14">
        <v>13</v>
      </c>
      <c r="K101" s="14"/>
      <c r="L101" s="14"/>
      <c r="Q101" s="3">
        <v>2646</v>
      </c>
    </row>
    <row r="102" spans="1:17" ht="12.75" customHeight="1">
      <c r="A102" s="14">
        <v>94</v>
      </c>
      <c r="B102" s="14">
        <v>471</v>
      </c>
      <c r="C102" s="10" t="s">
        <v>348</v>
      </c>
      <c r="D102" s="9">
        <v>1995</v>
      </c>
      <c r="E102" s="20" t="s">
        <v>10</v>
      </c>
      <c r="F102" s="17" t="s">
        <v>10</v>
      </c>
      <c r="G102" s="17" t="s">
        <v>349</v>
      </c>
      <c r="H102" s="15" t="s">
        <v>890</v>
      </c>
      <c r="I102" s="14" t="str">
        <f t="shared" si="2"/>
        <v>М20</v>
      </c>
      <c r="J102" s="14">
        <v>6</v>
      </c>
      <c r="K102" s="14"/>
      <c r="L102" s="14"/>
      <c r="Q102" s="3">
        <v>2733</v>
      </c>
    </row>
    <row r="103" spans="1:17" ht="12.75" customHeight="1">
      <c r="A103" s="14">
        <v>95</v>
      </c>
      <c r="B103" s="14">
        <v>552</v>
      </c>
      <c r="C103" s="10" t="s">
        <v>629</v>
      </c>
      <c r="D103" s="9">
        <v>1987</v>
      </c>
      <c r="E103" s="20" t="s">
        <v>10</v>
      </c>
      <c r="F103" s="17" t="s">
        <v>10</v>
      </c>
      <c r="G103" s="24"/>
      <c r="H103" s="15" t="s">
        <v>892</v>
      </c>
      <c r="I103" s="14">
        <f t="shared" si="2"/>
      </c>
      <c r="J103" s="14"/>
      <c r="K103" s="14"/>
      <c r="L103" s="14"/>
      <c r="Q103" s="3">
        <v>2775</v>
      </c>
    </row>
    <row r="104" spans="1:17" ht="12.75" customHeight="1">
      <c r="A104" s="14">
        <v>96</v>
      </c>
      <c r="B104" s="14">
        <v>553</v>
      </c>
      <c r="C104" s="10" t="s">
        <v>630</v>
      </c>
      <c r="D104" s="9">
        <v>1960</v>
      </c>
      <c r="E104" s="20" t="s">
        <v>49</v>
      </c>
      <c r="F104" s="17" t="s">
        <v>451</v>
      </c>
      <c r="G104" s="17"/>
      <c r="H104" s="15" t="s">
        <v>893</v>
      </c>
      <c r="I104" s="14" t="str">
        <f t="shared" si="2"/>
        <v>М50</v>
      </c>
      <c r="J104" s="14">
        <v>17</v>
      </c>
      <c r="K104" s="14"/>
      <c r="L104" s="14"/>
      <c r="Q104" s="3">
        <v>2779</v>
      </c>
    </row>
    <row r="105" spans="1:17" ht="12.75" customHeight="1">
      <c r="A105" s="14">
        <v>97</v>
      </c>
      <c r="B105" s="14">
        <v>473</v>
      </c>
      <c r="C105" s="10" t="s">
        <v>69</v>
      </c>
      <c r="D105" s="9">
        <v>1948</v>
      </c>
      <c r="E105" s="20" t="s">
        <v>10</v>
      </c>
      <c r="F105" s="17" t="s">
        <v>10</v>
      </c>
      <c r="G105" s="24" t="s">
        <v>350</v>
      </c>
      <c r="H105" s="15" t="s">
        <v>895</v>
      </c>
      <c r="I105" s="14" t="str">
        <f t="shared" si="2"/>
        <v>М60</v>
      </c>
      <c r="J105" s="14">
        <v>14</v>
      </c>
      <c r="K105" s="14"/>
      <c r="L105" s="14"/>
      <c r="Q105" s="3">
        <v>2853</v>
      </c>
    </row>
    <row r="106" spans="1:17" ht="12.75" customHeight="1">
      <c r="A106" s="14">
        <v>98</v>
      </c>
      <c r="B106" s="14">
        <v>539</v>
      </c>
      <c r="C106" s="10" t="s">
        <v>518</v>
      </c>
      <c r="D106" s="9">
        <v>1987</v>
      </c>
      <c r="E106" s="20" t="s">
        <v>10</v>
      </c>
      <c r="F106" s="17" t="s">
        <v>24</v>
      </c>
      <c r="G106" s="17"/>
      <c r="H106" s="15" t="s">
        <v>898</v>
      </c>
      <c r="I106" s="14">
        <f t="shared" si="2"/>
      </c>
      <c r="J106" s="14"/>
      <c r="K106" s="14"/>
      <c r="L106" s="14"/>
      <c r="Q106" s="3">
        <v>3016</v>
      </c>
    </row>
    <row r="107" spans="1:17" ht="12.75" customHeight="1">
      <c r="A107" s="14">
        <v>99</v>
      </c>
      <c r="B107" s="14">
        <v>487</v>
      </c>
      <c r="C107" s="10" t="s">
        <v>254</v>
      </c>
      <c r="D107" s="9">
        <v>1975</v>
      </c>
      <c r="E107" s="20" t="s">
        <v>10</v>
      </c>
      <c r="F107" s="17" t="s">
        <v>24</v>
      </c>
      <c r="G107" s="24"/>
      <c r="H107" s="15" t="s">
        <v>899</v>
      </c>
      <c r="I107" s="14" t="str">
        <f t="shared" si="2"/>
        <v>М40</v>
      </c>
      <c r="J107" s="14">
        <v>18</v>
      </c>
      <c r="K107" s="14"/>
      <c r="L107" s="14"/>
      <c r="Q107" s="3">
        <v>3203</v>
      </c>
    </row>
    <row r="108" spans="1:12" ht="12.75" customHeight="1">
      <c r="A108" s="14"/>
      <c r="B108" s="14">
        <v>541</v>
      </c>
      <c r="C108" s="10" t="s">
        <v>520</v>
      </c>
      <c r="D108" s="9">
        <v>1996</v>
      </c>
      <c r="E108" s="20" t="s">
        <v>10</v>
      </c>
      <c r="F108" s="17" t="s">
        <v>10</v>
      </c>
      <c r="G108" s="17" t="s">
        <v>45</v>
      </c>
      <c r="H108" s="15"/>
      <c r="I108" s="14" t="str">
        <f t="shared" si="2"/>
        <v>М20</v>
      </c>
      <c r="J108" s="14"/>
      <c r="K108" s="14"/>
      <c r="L108" s="14"/>
    </row>
    <row r="109" spans="1:12" ht="12.75" customHeight="1">
      <c r="A109" s="14"/>
      <c r="B109" s="14">
        <v>547</v>
      </c>
      <c r="C109" s="10" t="s">
        <v>524</v>
      </c>
      <c r="D109" s="9">
        <v>1996</v>
      </c>
      <c r="E109" s="20" t="s">
        <v>10</v>
      </c>
      <c r="F109" s="17" t="s">
        <v>10</v>
      </c>
      <c r="G109" s="24" t="s">
        <v>45</v>
      </c>
      <c r="H109" s="15"/>
      <c r="I109" s="14" t="str">
        <f t="shared" si="2"/>
        <v>М20</v>
      </c>
      <c r="J109" s="14"/>
      <c r="K109" s="14"/>
      <c r="L109" s="14"/>
    </row>
  </sheetData>
  <sheetProtection/>
  <autoFilter ref="A7:L109"/>
  <mergeCells count="15">
    <mergeCell ref="J7:J8"/>
    <mergeCell ref="K7:K8"/>
    <mergeCell ref="A1:K1"/>
    <mergeCell ref="A2:K3"/>
    <mergeCell ref="A4:K4"/>
    <mergeCell ref="C5:I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6">
      <selection activeCell="G13" sqref="G13"/>
    </sheetView>
  </sheetViews>
  <sheetFormatPr defaultColWidth="9.00390625" defaultRowHeight="12.75" customHeight="1"/>
  <cols>
    <col min="1" max="1" width="4.00390625" style="4" customWidth="1"/>
    <col min="2" max="2" width="4.1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6.25390625" style="13" customWidth="1"/>
    <col min="9" max="9" width="4.00390625" style="11" customWidth="1"/>
    <col min="10" max="11" width="3.625" style="11" customWidth="1"/>
    <col min="12" max="16" width="9.125" style="3" customWidth="1"/>
    <col min="17" max="17" width="0" style="3" hidden="1" customWidth="1"/>
    <col min="18" max="16384" width="9.125" style="3" customWidth="1"/>
  </cols>
  <sheetData>
    <row r="1" spans="1:11" ht="20.25" customHeight="1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8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>
      <c r="A4" s="43" t="s">
        <v>32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9" s="6" customFormat="1" ht="18" customHeight="1">
      <c r="A5" s="5"/>
      <c r="C5" s="44" t="s">
        <v>645</v>
      </c>
      <c r="D5" s="44"/>
      <c r="E5" s="44"/>
      <c r="F5" s="44"/>
      <c r="G5" s="44"/>
      <c r="H5" s="44"/>
      <c r="I5" s="44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1"/>
    </row>
    <row r="7" spans="1:11" s="7" customFormat="1" ht="7.5" customHeight="1">
      <c r="A7" s="45" t="s">
        <v>11</v>
      </c>
      <c r="B7" s="45" t="s">
        <v>0</v>
      </c>
      <c r="C7" s="45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39" t="s">
        <v>6</v>
      </c>
      <c r="I7" s="39" t="s">
        <v>7</v>
      </c>
      <c r="J7" s="39" t="s">
        <v>8</v>
      </c>
      <c r="K7" s="39" t="s">
        <v>9</v>
      </c>
    </row>
    <row r="8" spans="1:11" s="7" customFormat="1" ht="7.5" customHeight="1">
      <c r="A8" s="46"/>
      <c r="B8" s="46"/>
      <c r="C8" s="46"/>
      <c r="D8" s="38"/>
      <c r="E8" s="38"/>
      <c r="F8" s="38"/>
      <c r="G8" s="38"/>
      <c r="H8" s="40"/>
      <c r="I8" s="40"/>
      <c r="J8" s="40"/>
      <c r="K8" s="40"/>
    </row>
    <row r="9" spans="1:17" ht="12.75" customHeight="1">
      <c r="A9" s="14">
        <v>1</v>
      </c>
      <c r="B9" s="14">
        <v>438</v>
      </c>
      <c r="C9" s="10" t="s">
        <v>101</v>
      </c>
      <c r="D9" s="9">
        <v>1987</v>
      </c>
      <c r="E9" s="17" t="s">
        <v>10</v>
      </c>
      <c r="F9" s="24" t="s">
        <v>10</v>
      </c>
      <c r="G9" s="17" t="s">
        <v>901</v>
      </c>
      <c r="H9" s="15" t="s">
        <v>252</v>
      </c>
      <c r="I9" s="14">
        <f aca="true" t="shared" si="0" ref="I9:I39">IF(AND(D9&gt;=1957,D9&lt;=1966),"Ж50",IF(AND(D9&gt;=1967,D9&lt;=1976),"Ж40",IF(AND(D9&gt;=1995,D9&lt;=1996),"Ж20","")))</f>
      </c>
      <c r="J9" s="14"/>
      <c r="K9" s="14"/>
      <c r="L9" s="14"/>
      <c r="M9" s="14"/>
      <c r="N9" s="14"/>
      <c r="Q9" s="3">
        <v>1832</v>
      </c>
    </row>
    <row r="10" spans="1:17" ht="12.75" customHeight="1">
      <c r="A10" s="14">
        <v>2</v>
      </c>
      <c r="B10" s="14">
        <v>461</v>
      </c>
      <c r="C10" s="10" t="s">
        <v>40</v>
      </c>
      <c r="D10" s="9">
        <v>1996</v>
      </c>
      <c r="E10" s="17" t="s">
        <v>10</v>
      </c>
      <c r="F10" s="24" t="s">
        <v>10</v>
      </c>
      <c r="G10" s="24" t="s">
        <v>19</v>
      </c>
      <c r="H10" s="15" t="s">
        <v>803</v>
      </c>
      <c r="I10" s="14" t="str">
        <f t="shared" si="0"/>
        <v>Ж20</v>
      </c>
      <c r="J10" s="14">
        <v>1</v>
      </c>
      <c r="K10" s="14"/>
      <c r="L10" s="14"/>
      <c r="M10" s="14"/>
      <c r="N10" s="14"/>
      <c r="Q10" s="3">
        <v>1873</v>
      </c>
    </row>
    <row r="11" spans="1:17" ht="12.75" customHeight="1">
      <c r="A11" s="14">
        <v>3</v>
      </c>
      <c r="B11" s="14">
        <v>440</v>
      </c>
      <c r="C11" s="10" t="s">
        <v>292</v>
      </c>
      <c r="D11" s="9">
        <v>1985</v>
      </c>
      <c r="E11" s="17" t="s">
        <v>10</v>
      </c>
      <c r="F11" s="14" t="s">
        <v>10</v>
      </c>
      <c r="G11" s="17" t="s">
        <v>18</v>
      </c>
      <c r="H11" s="15" t="s">
        <v>818</v>
      </c>
      <c r="I11" s="14">
        <f t="shared" si="0"/>
      </c>
      <c r="J11" s="14"/>
      <c r="K11" s="14"/>
      <c r="L11" s="14"/>
      <c r="M11" s="14"/>
      <c r="N11" s="14"/>
      <c r="Q11" s="3">
        <v>1964</v>
      </c>
    </row>
    <row r="12" spans="1:17" ht="12.75" customHeight="1">
      <c r="A12" s="14">
        <v>4</v>
      </c>
      <c r="B12" s="14">
        <v>448</v>
      </c>
      <c r="C12" s="10" t="s">
        <v>306</v>
      </c>
      <c r="D12" s="9">
        <v>1985</v>
      </c>
      <c r="E12" s="17" t="s">
        <v>10</v>
      </c>
      <c r="F12" s="14" t="s">
        <v>10</v>
      </c>
      <c r="G12" s="17" t="s">
        <v>20</v>
      </c>
      <c r="H12" s="15" t="s">
        <v>819</v>
      </c>
      <c r="I12" s="14">
        <f t="shared" si="0"/>
      </c>
      <c r="J12" s="14"/>
      <c r="K12" s="14"/>
      <c r="L12" s="14"/>
      <c r="M12" s="14"/>
      <c r="N12" s="14"/>
      <c r="Q12" s="3">
        <v>1969</v>
      </c>
    </row>
    <row r="13" spans="1:17" ht="12.75" customHeight="1">
      <c r="A13" s="14">
        <v>5</v>
      </c>
      <c r="B13" s="14">
        <v>434</v>
      </c>
      <c r="C13" s="10" t="s">
        <v>283</v>
      </c>
      <c r="D13" s="9">
        <v>1984</v>
      </c>
      <c r="E13" s="17" t="s">
        <v>10</v>
      </c>
      <c r="F13" s="14" t="s">
        <v>10</v>
      </c>
      <c r="G13" s="17" t="s">
        <v>284</v>
      </c>
      <c r="H13" s="15" t="s">
        <v>822</v>
      </c>
      <c r="I13" s="14">
        <f t="shared" si="0"/>
      </c>
      <c r="J13" s="14"/>
      <c r="K13" s="14"/>
      <c r="L13" s="14"/>
      <c r="M13" s="14"/>
      <c r="N13" s="14"/>
      <c r="Q13" s="3">
        <v>2001</v>
      </c>
    </row>
    <row r="14" spans="1:17" ht="12.75" customHeight="1">
      <c r="A14" s="14">
        <v>6</v>
      </c>
      <c r="B14" s="14">
        <v>557</v>
      </c>
      <c r="C14" s="10" t="s">
        <v>641</v>
      </c>
      <c r="D14" s="9">
        <v>1996</v>
      </c>
      <c r="E14" s="17" t="s">
        <v>10</v>
      </c>
      <c r="F14" s="14" t="s">
        <v>24</v>
      </c>
      <c r="G14" s="17"/>
      <c r="H14" s="15" t="s">
        <v>244</v>
      </c>
      <c r="I14" s="14" t="str">
        <f t="shared" si="0"/>
        <v>Ж20</v>
      </c>
      <c r="J14" s="14">
        <v>2</v>
      </c>
      <c r="K14" s="14"/>
      <c r="L14" s="14"/>
      <c r="M14" s="14"/>
      <c r="N14" s="14"/>
      <c r="Q14" s="3">
        <v>2061</v>
      </c>
    </row>
    <row r="15" spans="1:17" ht="12.75" customHeight="1">
      <c r="A15" s="14">
        <v>7</v>
      </c>
      <c r="B15" s="14">
        <v>512</v>
      </c>
      <c r="C15" s="10" t="s">
        <v>138</v>
      </c>
      <c r="D15" s="9">
        <v>1975</v>
      </c>
      <c r="E15" s="17" t="s">
        <v>10</v>
      </c>
      <c r="F15" s="14" t="s">
        <v>10</v>
      </c>
      <c r="G15" s="17" t="s">
        <v>139</v>
      </c>
      <c r="H15" s="15" t="s">
        <v>835</v>
      </c>
      <c r="I15" s="14" t="str">
        <f t="shared" si="0"/>
        <v>Ж40</v>
      </c>
      <c r="J15" s="14">
        <v>1</v>
      </c>
      <c r="K15" s="14"/>
      <c r="L15" s="14"/>
      <c r="M15" s="14"/>
      <c r="N15" s="14"/>
      <c r="Q15" s="3">
        <v>2107</v>
      </c>
    </row>
    <row r="16" spans="1:17" ht="12.75" customHeight="1">
      <c r="A16" s="14">
        <v>8</v>
      </c>
      <c r="B16" s="14">
        <v>458</v>
      </c>
      <c r="C16" s="10" t="s">
        <v>304</v>
      </c>
      <c r="D16" s="9">
        <v>1970</v>
      </c>
      <c r="E16" s="17" t="s">
        <v>10</v>
      </c>
      <c r="F16" s="17" t="s">
        <v>10</v>
      </c>
      <c r="G16" s="17" t="s">
        <v>35</v>
      </c>
      <c r="H16" s="15" t="s">
        <v>839</v>
      </c>
      <c r="I16" s="14" t="str">
        <f t="shared" si="0"/>
        <v>Ж40</v>
      </c>
      <c r="J16" s="14">
        <v>2</v>
      </c>
      <c r="K16" s="14"/>
      <c r="L16" s="14"/>
      <c r="M16" s="14"/>
      <c r="N16" s="14"/>
      <c r="Q16" s="3">
        <v>2124</v>
      </c>
    </row>
    <row r="17" spans="1:17" ht="12.75" customHeight="1">
      <c r="A17" s="14">
        <v>9</v>
      </c>
      <c r="B17" s="14">
        <v>439</v>
      </c>
      <c r="C17" s="10" t="s">
        <v>38</v>
      </c>
      <c r="D17" s="9">
        <v>1959</v>
      </c>
      <c r="E17" s="17" t="s">
        <v>10</v>
      </c>
      <c r="F17" s="17" t="s">
        <v>10</v>
      </c>
      <c r="G17" s="17" t="s">
        <v>35</v>
      </c>
      <c r="H17" s="15" t="s">
        <v>841</v>
      </c>
      <c r="I17" s="14" t="str">
        <f t="shared" si="0"/>
        <v>Ж50</v>
      </c>
      <c r="J17" s="14">
        <v>1</v>
      </c>
      <c r="K17" s="14"/>
      <c r="L17" s="14"/>
      <c r="M17" s="14"/>
      <c r="N17" s="14"/>
      <c r="Q17" s="3">
        <v>2127</v>
      </c>
    </row>
    <row r="18" spans="1:17" ht="12.75" customHeight="1">
      <c r="A18" s="14">
        <v>10</v>
      </c>
      <c r="B18" s="21">
        <v>469</v>
      </c>
      <c r="C18" s="10" t="s">
        <v>359</v>
      </c>
      <c r="D18" s="21">
        <v>1999</v>
      </c>
      <c r="E18" s="17" t="s">
        <v>10</v>
      </c>
      <c r="F18" s="14" t="s">
        <v>10</v>
      </c>
      <c r="G18" s="17" t="s">
        <v>347</v>
      </c>
      <c r="H18" s="15" t="s">
        <v>846</v>
      </c>
      <c r="I18" s="14">
        <f t="shared" si="0"/>
      </c>
      <c r="J18" s="14"/>
      <c r="K18" s="14"/>
      <c r="L18" s="21"/>
      <c r="M18" s="14"/>
      <c r="N18" s="14"/>
      <c r="Q18" s="3">
        <v>2156</v>
      </c>
    </row>
    <row r="19" spans="1:17" ht="12.75" customHeight="1">
      <c r="A19" s="14">
        <v>11</v>
      </c>
      <c r="B19" s="14">
        <v>476</v>
      </c>
      <c r="C19" s="10" t="s">
        <v>358</v>
      </c>
      <c r="D19" s="9">
        <v>1993</v>
      </c>
      <c r="E19" s="17" t="s">
        <v>10</v>
      </c>
      <c r="F19" s="17" t="s">
        <v>10</v>
      </c>
      <c r="G19" s="17" t="s">
        <v>23</v>
      </c>
      <c r="H19" s="15" t="s">
        <v>850</v>
      </c>
      <c r="I19" s="14">
        <f t="shared" si="0"/>
      </c>
      <c r="J19" s="14"/>
      <c r="K19" s="14"/>
      <c r="L19" s="14"/>
      <c r="M19" s="14"/>
      <c r="N19" s="14"/>
      <c r="Q19" s="3">
        <v>2189</v>
      </c>
    </row>
    <row r="20" spans="1:17" ht="12.75" customHeight="1">
      <c r="A20" s="14">
        <v>12</v>
      </c>
      <c r="B20" s="14">
        <v>456</v>
      </c>
      <c r="C20" s="10" t="s">
        <v>305</v>
      </c>
      <c r="D20" s="9">
        <v>1998</v>
      </c>
      <c r="E20" s="17" t="s">
        <v>10</v>
      </c>
      <c r="F20" s="14" t="s">
        <v>10</v>
      </c>
      <c r="G20" s="17"/>
      <c r="H20" s="15" t="s">
        <v>854</v>
      </c>
      <c r="I20" s="14">
        <f t="shared" si="0"/>
      </c>
      <c r="J20" s="14"/>
      <c r="K20" s="14"/>
      <c r="L20" s="14"/>
      <c r="M20" s="14"/>
      <c r="N20" s="14"/>
      <c r="Q20" s="3">
        <v>2213</v>
      </c>
    </row>
    <row r="21" spans="1:17" ht="12.75" customHeight="1">
      <c r="A21" s="14">
        <v>13</v>
      </c>
      <c r="B21" s="14">
        <v>493</v>
      </c>
      <c r="C21" s="10" t="s">
        <v>401</v>
      </c>
      <c r="D21" s="9">
        <v>1959</v>
      </c>
      <c r="E21" s="17" t="s">
        <v>10</v>
      </c>
      <c r="F21" s="14" t="s">
        <v>10</v>
      </c>
      <c r="G21" s="17" t="s">
        <v>20</v>
      </c>
      <c r="H21" s="15" t="s">
        <v>856</v>
      </c>
      <c r="I21" s="14" t="str">
        <f t="shared" si="0"/>
        <v>Ж50</v>
      </c>
      <c r="J21" s="14">
        <v>2</v>
      </c>
      <c r="K21" s="14"/>
      <c r="L21" s="14"/>
      <c r="M21" s="14"/>
      <c r="N21" s="14"/>
      <c r="Q21" s="3">
        <v>2232</v>
      </c>
    </row>
    <row r="22" spans="1:17" ht="12.75" customHeight="1">
      <c r="A22" s="14">
        <v>14</v>
      </c>
      <c r="B22" s="14">
        <v>546</v>
      </c>
      <c r="C22" s="10" t="s">
        <v>136</v>
      </c>
      <c r="D22" s="9">
        <v>1991</v>
      </c>
      <c r="E22" s="17" t="s">
        <v>445</v>
      </c>
      <c r="F22" s="14" t="s">
        <v>507</v>
      </c>
      <c r="G22" s="17" t="s">
        <v>508</v>
      </c>
      <c r="H22" s="15" t="s">
        <v>248</v>
      </c>
      <c r="I22" s="14">
        <f t="shared" si="0"/>
      </c>
      <c r="J22" s="14"/>
      <c r="K22" s="14"/>
      <c r="L22" s="14"/>
      <c r="M22" s="14"/>
      <c r="N22" s="14"/>
      <c r="Q22" s="3">
        <v>2251</v>
      </c>
    </row>
    <row r="23" spans="1:17" ht="12.75" customHeight="1">
      <c r="A23" s="14">
        <v>15</v>
      </c>
      <c r="B23" s="14">
        <v>534</v>
      </c>
      <c r="C23" s="10" t="s">
        <v>511</v>
      </c>
      <c r="D23" s="9">
        <v>1965</v>
      </c>
      <c r="E23" s="17" t="s">
        <v>10</v>
      </c>
      <c r="F23" s="14" t="s">
        <v>10</v>
      </c>
      <c r="G23" s="17" t="s">
        <v>14</v>
      </c>
      <c r="H23" s="15" t="s">
        <v>860</v>
      </c>
      <c r="I23" s="14" t="str">
        <f t="shared" si="0"/>
        <v>Ж50</v>
      </c>
      <c r="J23" s="14">
        <v>3</v>
      </c>
      <c r="K23" s="14"/>
      <c r="L23" s="14"/>
      <c r="M23" s="14"/>
      <c r="N23" s="14"/>
      <c r="Q23" s="3">
        <v>2327</v>
      </c>
    </row>
    <row r="24" spans="1:17" ht="12.75" customHeight="1">
      <c r="A24" s="14">
        <v>16</v>
      </c>
      <c r="B24" s="14">
        <v>496</v>
      </c>
      <c r="C24" s="10" t="s">
        <v>400</v>
      </c>
      <c r="D24" s="9">
        <v>1960</v>
      </c>
      <c r="E24" s="17" t="s">
        <v>10</v>
      </c>
      <c r="F24" s="17" t="s">
        <v>10</v>
      </c>
      <c r="G24" s="17" t="s">
        <v>20</v>
      </c>
      <c r="H24" s="15" t="s">
        <v>864</v>
      </c>
      <c r="I24" s="14" t="str">
        <f t="shared" si="0"/>
        <v>Ж50</v>
      </c>
      <c r="J24" s="14">
        <v>4</v>
      </c>
      <c r="K24" s="14"/>
      <c r="L24" s="14"/>
      <c r="M24" s="14"/>
      <c r="N24" s="14"/>
      <c r="Q24" s="3">
        <v>2351</v>
      </c>
    </row>
    <row r="25" spans="1:17" ht="12.75" customHeight="1">
      <c r="A25" s="14">
        <v>17</v>
      </c>
      <c r="B25" s="14">
        <v>459</v>
      </c>
      <c r="C25" s="10" t="s">
        <v>303</v>
      </c>
      <c r="D25" s="9">
        <v>1973</v>
      </c>
      <c r="E25" s="17" t="s">
        <v>10</v>
      </c>
      <c r="F25" s="17" t="s">
        <v>10</v>
      </c>
      <c r="G25" s="17" t="s">
        <v>35</v>
      </c>
      <c r="H25" s="15" t="s">
        <v>866</v>
      </c>
      <c r="I25" s="14" t="str">
        <f t="shared" si="0"/>
        <v>Ж40</v>
      </c>
      <c r="J25" s="14">
        <v>3</v>
      </c>
      <c r="K25" s="14"/>
      <c r="L25" s="14"/>
      <c r="M25" s="14"/>
      <c r="N25" s="14"/>
      <c r="Q25" s="3">
        <v>2377</v>
      </c>
    </row>
    <row r="26" spans="1:17" ht="12.75" customHeight="1">
      <c r="A26" s="14">
        <v>18</v>
      </c>
      <c r="B26" s="14">
        <v>501</v>
      </c>
      <c r="C26" s="10" t="s">
        <v>468</v>
      </c>
      <c r="D26" s="9">
        <v>1982</v>
      </c>
      <c r="E26" s="17" t="s">
        <v>10</v>
      </c>
      <c r="F26" s="14" t="s">
        <v>10</v>
      </c>
      <c r="G26" s="17" t="s">
        <v>469</v>
      </c>
      <c r="H26" s="15" t="s">
        <v>868</v>
      </c>
      <c r="I26" s="14">
        <f t="shared" si="0"/>
      </c>
      <c r="J26" s="14"/>
      <c r="K26" s="14"/>
      <c r="L26" s="14"/>
      <c r="M26" s="14"/>
      <c r="N26" s="14"/>
      <c r="Q26" s="3">
        <v>2400</v>
      </c>
    </row>
    <row r="27" spans="1:17" ht="12.75" customHeight="1">
      <c r="A27" s="14">
        <v>19</v>
      </c>
      <c r="B27" s="21">
        <v>445</v>
      </c>
      <c r="C27" s="10" t="s">
        <v>140</v>
      </c>
      <c r="D27" s="21">
        <v>1987</v>
      </c>
      <c r="E27" s="17" t="s">
        <v>10</v>
      </c>
      <c r="F27" s="14" t="s">
        <v>10</v>
      </c>
      <c r="G27" s="17" t="s">
        <v>15</v>
      </c>
      <c r="H27" s="15" t="s">
        <v>869</v>
      </c>
      <c r="I27" s="14">
        <f t="shared" si="0"/>
      </c>
      <c r="J27" s="14"/>
      <c r="K27" s="14"/>
      <c r="L27" s="21"/>
      <c r="M27" s="14"/>
      <c r="N27" s="14"/>
      <c r="Q27" s="3">
        <v>2408</v>
      </c>
    </row>
    <row r="28" spans="1:17" ht="12.75" customHeight="1">
      <c r="A28" s="14">
        <v>20</v>
      </c>
      <c r="B28" s="14">
        <v>529</v>
      </c>
      <c r="C28" s="10" t="s">
        <v>512</v>
      </c>
      <c r="D28" s="9">
        <v>1981</v>
      </c>
      <c r="E28" s="17" t="s">
        <v>10</v>
      </c>
      <c r="F28" s="14" t="s">
        <v>10</v>
      </c>
      <c r="G28" s="17" t="s">
        <v>513</v>
      </c>
      <c r="H28" s="15" t="s">
        <v>876</v>
      </c>
      <c r="I28" s="14">
        <f t="shared" si="0"/>
      </c>
      <c r="J28" s="14"/>
      <c r="K28" s="14"/>
      <c r="L28" s="14"/>
      <c r="M28" s="14"/>
      <c r="N28" s="14"/>
      <c r="Q28" s="3">
        <v>2520</v>
      </c>
    </row>
    <row r="29" spans="1:17" ht="12.75" customHeight="1">
      <c r="A29" s="14">
        <v>21</v>
      </c>
      <c r="B29" s="14">
        <v>538</v>
      </c>
      <c r="C29" s="10" t="s">
        <v>509</v>
      </c>
      <c r="D29" s="9">
        <v>1988</v>
      </c>
      <c r="E29" s="17" t="s">
        <v>10</v>
      </c>
      <c r="F29" s="14" t="s">
        <v>24</v>
      </c>
      <c r="G29" s="17" t="s">
        <v>510</v>
      </c>
      <c r="H29" s="15" t="s">
        <v>878</v>
      </c>
      <c r="I29" s="14">
        <f t="shared" si="0"/>
      </c>
      <c r="J29" s="14"/>
      <c r="K29" s="14"/>
      <c r="L29" s="14"/>
      <c r="M29" s="14"/>
      <c r="N29" s="14"/>
      <c r="Q29" s="3">
        <v>2530</v>
      </c>
    </row>
    <row r="30" spans="1:17" ht="12.75" customHeight="1">
      <c r="A30" s="14">
        <v>22</v>
      </c>
      <c r="B30" s="14">
        <v>455</v>
      </c>
      <c r="C30" s="10" t="s">
        <v>52</v>
      </c>
      <c r="D30" s="9">
        <v>1964</v>
      </c>
      <c r="E30" s="17" t="s">
        <v>10</v>
      </c>
      <c r="F30" s="17" t="s">
        <v>10</v>
      </c>
      <c r="G30" s="17" t="s">
        <v>302</v>
      </c>
      <c r="H30" s="15" t="s">
        <v>880</v>
      </c>
      <c r="I30" s="14" t="str">
        <f t="shared" si="0"/>
        <v>Ж50</v>
      </c>
      <c r="J30" s="14">
        <v>5</v>
      </c>
      <c r="K30" s="14"/>
      <c r="L30" s="14"/>
      <c r="M30" s="14"/>
      <c r="N30" s="14"/>
      <c r="Q30" s="3">
        <v>2554</v>
      </c>
    </row>
    <row r="31" spans="1:17" ht="12.75" customHeight="1">
      <c r="A31" s="14">
        <v>23</v>
      </c>
      <c r="B31" s="14">
        <v>457</v>
      </c>
      <c r="C31" s="10" t="s">
        <v>51</v>
      </c>
      <c r="D31" s="9">
        <v>1964</v>
      </c>
      <c r="E31" s="17" t="s">
        <v>10</v>
      </c>
      <c r="F31" s="17" t="s">
        <v>10</v>
      </c>
      <c r="G31" s="17" t="s">
        <v>20</v>
      </c>
      <c r="H31" s="15" t="s">
        <v>884</v>
      </c>
      <c r="I31" s="14" t="str">
        <f t="shared" si="0"/>
        <v>Ж50</v>
      </c>
      <c r="J31" s="14">
        <v>6</v>
      </c>
      <c r="K31" s="14"/>
      <c r="L31" s="14"/>
      <c r="M31" s="14"/>
      <c r="N31" s="14"/>
      <c r="Q31" s="3">
        <v>2600</v>
      </c>
    </row>
    <row r="32" spans="1:17" ht="12.75" customHeight="1">
      <c r="A32" s="14">
        <v>24</v>
      </c>
      <c r="B32" s="14">
        <v>518</v>
      </c>
      <c r="C32" s="10" t="s">
        <v>466</v>
      </c>
      <c r="D32" s="9">
        <v>1964</v>
      </c>
      <c r="E32" s="17" t="s">
        <v>49</v>
      </c>
      <c r="F32" s="14" t="s">
        <v>451</v>
      </c>
      <c r="G32" s="17" t="s">
        <v>467</v>
      </c>
      <c r="H32" s="15" t="s">
        <v>887</v>
      </c>
      <c r="I32" s="14" t="str">
        <f t="shared" si="0"/>
        <v>Ж50</v>
      </c>
      <c r="J32" s="14">
        <v>7</v>
      </c>
      <c r="K32" s="14"/>
      <c r="L32" s="14"/>
      <c r="M32" s="14"/>
      <c r="N32" s="14"/>
      <c r="Q32" s="3">
        <v>2665</v>
      </c>
    </row>
    <row r="33" spans="1:17" ht="12.75" customHeight="1">
      <c r="A33" s="14">
        <v>25</v>
      </c>
      <c r="B33" s="21">
        <v>524</v>
      </c>
      <c r="C33" s="10" t="s">
        <v>463</v>
      </c>
      <c r="D33" s="21">
        <v>1971</v>
      </c>
      <c r="E33" s="17" t="s">
        <v>10</v>
      </c>
      <c r="F33" s="14" t="s">
        <v>10</v>
      </c>
      <c r="G33" s="17" t="s">
        <v>464</v>
      </c>
      <c r="H33" s="15" t="s">
        <v>888</v>
      </c>
      <c r="I33" s="14" t="str">
        <f t="shared" si="0"/>
        <v>Ж40</v>
      </c>
      <c r="J33" s="14">
        <v>4</v>
      </c>
      <c r="K33" s="14"/>
      <c r="L33" s="21"/>
      <c r="M33" s="14"/>
      <c r="N33" s="14"/>
      <c r="Q33" s="3">
        <v>2677</v>
      </c>
    </row>
    <row r="34" spans="1:17" ht="12.75" customHeight="1">
      <c r="A34" s="14">
        <v>26</v>
      </c>
      <c r="B34" s="14">
        <v>525</v>
      </c>
      <c r="C34" s="10" t="s">
        <v>505</v>
      </c>
      <c r="D34" s="9">
        <v>1978</v>
      </c>
      <c r="E34" s="17" t="s">
        <v>10</v>
      </c>
      <c r="F34" s="14" t="s">
        <v>10</v>
      </c>
      <c r="G34" s="17" t="s">
        <v>284</v>
      </c>
      <c r="H34" s="15" t="s">
        <v>891</v>
      </c>
      <c r="I34" s="14">
        <f t="shared" si="0"/>
      </c>
      <c r="J34" s="14"/>
      <c r="K34" s="14"/>
      <c r="L34" s="14"/>
      <c r="M34" s="14"/>
      <c r="N34" s="14"/>
      <c r="Q34" s="3">
        <v>2769</v>
      </c>
    </row>
    <row r="35" spans="1:17" ht="12.75" customHeight="1">
      <c r="A35" s="14">
        <v>27</v>
      </c>
      <c r="B35" s="14">
        <v>521</v>
      </c>
      <c r="C35" s="10" t="s">
        <v>465</v>
      </c>
      <c r="D35" s="9">
        <v>1986</v>
      </c>
      <c r="E35" s="17" t="s">
        <v>10</v>
      </c>
      <c r="F35" s="14" t="s">
        <v>10</v>
      </c>
      <c r="G35" s="17"/>
      <c r="H35" s="15" t="s">
        <v>892</v>
      </c>
      <c r="I35" s="14">
        <f t="shared" si="0"/>
      </c>
      <c r="J35" s="14"/>
      <c r="K35" s="14"/>
      <c r="L35" s="14"/>
      <c r="M35" s="14"/>
      <c r="N35" s="14"/>
      <c r="Q35" s="3">
        <v>2775</v>
      </c>
    </row>
    <row r="36" spans="1:17" ht="12.75" customHeight="1">
      <c r="A36" s="14">
        <v>28</v>
      </c>
      <c r="B36" s="14">
        <v>435</v>
      </c>
      <c r="C36" s="10" t="s">
        <v>285</v>
      </c>
      <c r="D36" s="9">
        <v>1985</v>
      </c>
      <c r="E36" s="17" t="s">
        <v>10</v>
      </c>
      <c r="F36" s="17" t="s">
        <v>10</v>
      </c>
      <c r="G36" s="17" t="s">
        <v>284</v>
      </c>
      <c r="H36" s="15" t="s">
        <v>896</v>
      </c>
      <c r="I36" s="14">
        <f t="shared" si="0"/>
      </c>
      <c r="J36" s="14"/>
      <c r="K36" s="14"/>
      <c r="L36" s="14"/>
      <c r="M36" s="14"/>
      <c r="N36" s="14"/>
      <c r="Q36" s="3">
        <v>2867</v>
      </c>
    </row>
    <row r="37" spans="1:17" ht="12.75" customHeight="1">
      <c r="A37" s="14">
        <v>29</v>
      </c>
      <c r="B37" s="14">
        <v>472</v>
      </c>
      <c r="C37" s="10" t="s">
        <v>137</v>
      </c>
      <c r="D37" s="9">
        <v>1993</v>
      </c>
      <c r="E37" s="17" t="s">
        <v>10</v>
      </c>
      <c r="F37" s="17" t="s">
        <v>10</v>
      </c>
      <c r="G37" s="17" t="s">
        <v>352</v>
      </c>
      <c r="H37" s="15" t="s">
        <v>897</v>
      </c>
      <c r="I37" s="14">
        <f t="shared" si="0"/>
      </c>
      <c r="J37" s="14"/>
      <c r="K37" s="14"/>
      <c r="L37" s="14"/>
      <c r="M37" s="14"/>
      <c r="N37" s="14"/>
      <c r="Q37" s="3">
        <v>2954</v>
      </c>
    </row>
    <row r="38" spans="1:14" ht="12.75" customHeight="1">
      <c r="A38" s="14"/>
      <c r="B38" s="21">
        <v>437</v>
      </c>
      <c r="C38" s="10" t="s">
        <v>291</v>
      </c>
      <c r="D38" s="21">
        <v>1986</v>
      </c>
      <c r="E38" s="17" t="s">
        <v>10</v>
      </c>
      <c r="F38" s="17" t="s">
        <v>10</v>
      </c>
      <c r="G38" s="17" t="s">
        <v>284</v>
      </c>
      <c r="H38" s="15"/>
      <c r="I38" s="14">
        <f t="shared" si="0"/>
      </c>
      <c r="J38" s="14"/>
      <c r="K38" s="14"/>
      <c r="L38" s="21"/>
      <c r="M38" s="14"/>
      <c r="N38" s="14"/>
    </row>
    <row r="39" spans="1:14" ht="12.75" customHeight="1">
      <c r="A39" s="14"/>
      <c r="B39" s="14">
        <v>527</v>
      </c>
      <c r="C39" s="10" t="s">
        <v>506</v>
      </c>
      <c r="D39" s="9">
        <v>1973</v>
      </c>
      <c r="E39" s="17" t="s">
        <v>10</v>
      </c>
      <c r="F39" s="14" t="s">
        <v>24</v>
      </c>
      <c r="G39" s="17"/>
      <c r="H39" s="15"/>
      <c r="I39" s="14" t="str">
        <f t="shared" si="0"/>
        <v>Ж40</v>
      </c>
      <c r="J39" s="14"/>
      <c r="K39" s="14"/>
      <c r="L39" s="14"/>
      <c r="M39" s="14"/>
      <c r="N39" s="14"/>
    </row>
    <row r="40" spans="1:14" ht="12.75" customHeight="1">
      <c r="A40" s="14"/>
      <c r="B40" s="14"/>
      <c r="C40" s="10"/>
      <c r="E40" s="17"/>
      <c r="F40" s="17"/>
      <c r="G40" s="17"/>
      <c r="H40" s="15"/>
      <c r="I40" s="14">
        <f aca="true" t="shared" si="1" ref="I40:I48">IF(AND(D40&gt;=1956,D40&lt;=1965),"Ж50",IF(AND(D40&gt;=1966,D40&lt;=1975),"Ж40",IF(AND(D40&gt;=1993,D40&lt;=1995),"Ж20","")))</f>
      </c>
      <c r="J40" s="14"/>
      <c r="K40" s="14"/>
      <c r="L40" s="14"/>
      <c r="M40" s="14"/>
      <c r="N40" s="14"/>
    </row>
    <row r="41" spans="1:14" ht="12.75" customHeight="1">
      <c r="A41" s="14"/>
      <c r="B41" s="14"/>
      <c r="C41" s="10"/>
      <c r="E41" s="17"/>
      <c r="F41" s="24"/>
      <c r="G41" s="24"/>
      <c r="H41" s="15"/>
      <c r="I41" s="14">
        <f t="shared" si="1"/>
      </c>
      <c r="J41" s="14"/>
      <c r="K41" s="14"/>
      <c r="L41" s="14"/>
      <c r="M41" s="14"/>
      <c r="N41" s="14"/>
    </row>
    <row r="42" spans="1:14" ht="12.75" customHeight="1">
      <c r="A42" s="14"/>
      <c r="B42" s="21"/>
      <c r="C42" s="10"/>
      <c r="D42" s="21"/>
      <c r="E42" s="17"/>
      <c r="F42" s="14"/>
      <c r="G42" s="17"/>
      <c r="H42" s="15"/>
      <c r="I42" s="14">
        <f t="shared" si="1"/>
      </c>
      <c r="J42" s="14"/>
      <c r="K42" s="14"/>
      <c r="L42" s="21"/>
      <c r="M42" s="14"/>
      <c r="N42" s="14"/>
    </row>
    <row r="43" spans="1:14" ht="12.75" customHeight="1">
      <c r="A43" s="14"/>
      <c r="B43" s="14"/>
      <c r="C43" s="10"/>
      <c r="E43" s="17"/>
      <c r="F43" s="17"/>
      <c r="G43" s="17"/>
      <c r="H43" s="15"/>
      <c r="I43" s="14">
        <f t="shared" si="1"/>
      </c>
      <c r="J43" s="14"/>
      <c r="K43" s="14"/>
      <c r="L43" s="14"/>
      <c r="M43" s="14"/>
      <c r="N43" s="14"/>
    </row>
    <row r="44" spans="1:14" ht="12.75" customHeight="1">
      <c r="A44" s="14"/>
      <c r="B44" s="14"/>
      <c r="C44" s="10"/>
      <c r="E44" s="17"/>
      <c r="F44" s="24"/>
      <c r="G44" s="24"/>
      <c r="H44" s="15"/>
      <c r="I44" s="14">
        <f t="shared" si="1"/>
      </c>
      <c r="J44" s="14"/>
      <c r="K44" s="14"/>
      <c r="L44" s="14"/>
      <c r="M44" s="14"/>
      <c r="N44" s="14"/>
    </row>
    <row r="45" spans="1:14" ht="12.75" customHeight="1">
      <c r="A45" s="14"/>
      <c r="B45" s="14"/>
      <c r="C45" s="10"/>
      <c r="E45" s="17"/>
      <c r="F45" s="14"/>
      <c r="G45" s="17"/>
      <c r="H45" s="15"/>
      <c r="I45" s="14">
        <f t="shared" si="1"/>
      </c>
      <c r="J45" s="14"/>
      <c r="K45" s="14"/>
      <c r="L45" s="14"/>
      <c r="M45" s="14"/>
      <c r="N45" s="14"/>
    </row>
    <row r="46" ht="12.75" customHeight="1">
      <c r="I46" s="14">
        <f t="shared" si="1"/>
      </c>
    </row>
    <row r="47" ht="12.75" customHeight="1">
      <c r="I47" s="14">
        <f t="shared" si="1"/>
      </c>
    </row>
    <row r="48" ht="12.75" customHeight="1">
      <c r="I48" s="14">
        <f t="shared" si="1"/>
      </c>
    </row>
  </sheetData>
  <sheetProtection/>
  <autoFilter ref="A7:M45"/>
  <mergeCells count="15">
    <mergeCell ref="A7:A8"/>
    <mergeCell ref="B7:B8"/>
    <mergeCell ref="C7:C8"/>
    <mergeCell ref="D7:D8"/>
    <mergeCell ref="E7:E8"/>
    <mergeCell ref="A1:K1"/>
    <mergeCell ref="A2:K3"/>
    <mergeCell ref="A4:K4"/>
    <mergeCell ref="K7:K8"/>
    <mergeCell ref="F7:F8"/>
    <mergeCell ref="G7:G8"/>
    <mergeCell ref="H7:H8"/>
    <mergeCell ref="I7:I8"/>
    <mergeCell ref="J7:J8"/>
    <mergeCell ref="C5:I5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PageLayoutView="0" workbookViewId="0" topLeftCell="A4">
      <selection activeCell="D31" sqref="D31"/>
    </sheetView>
  </sheetViews>
  <sheetFormatPr defaultColWidth="9.00390625" defaultRowHeight="12.75" customHeight="1"/>
  <cols>
    <col min="1" max="1" width="4.00390625" style="4" customWidth="1"/>
    <col min="2" max="2" width="4.1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6.25390625" style="13" customWidth="1"/>
    <col min="9" max="9" width="4.00390625" style="11" customWidth="1"/>
    <col min="10" max="10" width="3.625" style="11" customWidth="1"/>
    <col min="11" max="11" width="6.125" style="3" customWidth="1"/>
    <col min="12" max="12" width="7.625" style="3" customWidth="1"/>
    <col min="13" max="16" width="9.125" style="3" customWidth="1"/>
    <col min="17" max="17" width="0" style="3" hidden="1" customWidth="1"/>
    <col min="18" max="16384" width="9.125" style="3" customWidth="1"/>
  </cols>
  <sheetData>
    <row r="1" spans="1:11" ht="20.25" customHeight="1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8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9" s="6" customFormat="1" ht="18" customHeight="1">
      <c r="A5" s="5"/>
      <c r="C5" s="44" t="s">
        <v>645</v>
      </c>
      <c r="D5" s="44"/>
      <c r="E5" s="44"/>
      <c r="F5" s="44"/>
      <c r="G5" s="44"/>
      <c r="H5" s="44"/>
      <c r="I5" s="44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1"/>
    </row>
    <row r="7" spans="1:11" s="7" customFormat="1" ht="7.5" customHeight="1">
      <c r="A7" s="45" t="s">
        <v>11</v>
      </c>
      <c r="B7" s="45" t="s">
        <v>0</v>
      </c>
      <c r="C7" s="45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39" t="s">
        <v>6</v>
      </c>
      <c r="I7" s="39" t="s">
        <v>7</v>
      </c>
      <c r="J7" s="39" t="s">
        <v>8</v>
      </c>
      <c r="K7" s="39" t="s">
        <v>9</v>
      </c>
    </row>
    <row r="8" spans="1:11" s="7" customFormat="1" ht="7.5" customHeight="1">
      <c r="A8" s="46"/>
      <c r="B8" s="46"/>
      <c r="C8" s="46"/>
      <c r="D8" s="38"/>
      <c r="E8" s="38"/>
      <c r="F8" s="38"/>
      <c r="G8" s="38"/>
      <c r="H8" s="40"/>
      <c r="I8" s="40"/>
      <c r="J8" s="40"/>
      <c r="K8" s="40"/>
    </row>
    <row r="9" spans="1:17" ht="12.75" customHeight="1">
      <c r="A9" s="14">
        <v>1</v>
      </c>
      <c r="B9" s="14">
        <v>270</v>
      </c>
      <c r="C9" s="10" t="s">
        <v>308</v>
      </c>
      <c r="D9" s="9">
        <v>1997</v>
      </c>
      <c r="E9" s="17" t="s">
        <v>49</v>
      </c>
      <c r="F9" s="17" t="s">
        <v>160</v>
      </c>
      <c r="G9" s="17" t="s">
        <v>14</v>
      </c>
      <c r="H9" s="19" t="s">
        <v>736</v>
      </c>
      <c r="I9" s="14" t="str">
        <f aca="true" t="shared" si="0" ref="I9:I40">IF(AND(D9&gt;=1942,D9&lt;=1946),"М70",IF(AND(D9&gt;=1997,D9&lt;=1998),"М18",""))</f>
        <v>М18</v>
      </c>
      <c r="J9" s="14">
        <v>1</v>
      </c>
      <c r="K9" s="14"/>
      <c r="L9" s="14"/>
      <c r="M9" s="14"/>
      <c r="N9" s="14"/>
      <c r="O9" s="18"/>
      <c r="Q9" s="3">
        <v>1181</v>
      </c>
    </row>
    <row r="10" spans="1:17" ht="12.75" customHeight="1">
      <c r="A10" s="14">
        <v>2</v>
      </c>
      <c r="B10" s="21">
        <v>334</v>
      </c>
      <c r="C10" s="10" t="s">
        <v>124</v>
      </c>
      <c r="D10" s="21">
        <v>1998</v>
      </c>
      <c r="E10" s="17" t="s">
        <v>10</v>
      </c>
      <c r="F10" s="17" t="s">
        <v>10</v>
      </c>
      <c r="G10" s="17" t="s">
        <v>625</v>
      </c>
      <c r="H10" s="19" t="s">
        <v>737</v>
      </c>
      <c r="I10" s="14" t="str">
        <f t="shared" si="0"/>
        <v>М18</v>
      </c>
      <c r="J10" s="14">
        <v>2</v>
      </c>
      <c r="K10" s="14"/>
      <c r="L10" s="14"/>
      <c r="M10" s="14"/>
      <c r="N10" s="14"/>
      <c r="O10" s="18"/>
      <c r="Q10" s="3">
        <v>1191</v>
      </c>
    </row>
    <row r="11" spans="1:17" ht="12.75" customHeight="1">
      <c r="A11" s="14">
        <v>3</v>
      </c>
      <c r="B11" s="14">
        <v>267</v>
      </c>
      <c r="C11" s="10" t="s">
        <v>61</v>
      </c>
      <c r="D11" s="9">
        <v>1998</v>
      </c>
      <c r="E11" s="14" t="s">
        <v>10</v>
      </c>
      <c r="F11" s="17" t="s">
        <v>10</v>
      </c>
      <c r="G11" s="17" t="s">
        <v>19</v>
      </c>
      <c r="H11" s="19" t="s">
        <v>748</v>
      </c>
      <c r="I11" s="14" t="str">
        <f t="shared" si="0"/>
        <v>М18</v>
      </c>
      <c r="J11" s="14">
        <v>3</v>
      </c>
      <c r="K11" s="14"/>
      <c r="L11" s="14"/>
      <c r="M11" s="14"/>
      <c r="N11" s="14"/>
      <c r="O11" s="18"/>
      <c r="Q11" s="3">
        <v>1295</v>
      </c>
    </row>
    <row r="12" spans="1:17" ht="12.75" customHeight="1">
      <c r="A12" s="14">
        <v>4</v>
      </c>
      <c r="B12" s="21">
        <v>292</v>
      </c>
      <c r="C12" s="10" t="s">
        <v>561</v>
      </c>
      <c r="D12" s="21">
        <v>1989</v>
      </c>
      <c r="E12" s="17" t="s">
        <v>10</v>
      </c>
      <c r="F12" s="17" t="s">
        <v>24</v>
      </c>
      <c r="G12" s="17" t="s">
        <v>562</v>
      </c>
      <c r="H12" s="19" t="s">
        <v>753</v>
      </c>
      <c r="I12" s="14">
        <f t="shared" si="0"/>
      </c>
      <c r="J12" s="14"/>
      <c r="K12" s="14"/>
      <c r="L12" s="14"/>
      <c r="M12" s="14"/>
      <c r="N12" s="14"/>
      <c r="O12" s="18"/>
      <c r="Q12" s="3">
        <v>1336</v>
      </c>
    </row>
    <row r="13" spans="1:17" ht="12.75" customHeight="1">
      <c r="A13" s="14">
        <v>5</v>
      </c>
      <c r="B13" s="21">
        <v>329</v>
      </c>
      <c r="C13" s="10" t="s">
        <v>448</v>
      </c>
      <c r="D13" s="21">
        <v>1998</v>
      </c>
      <c r="E13" s="17" t="s">
        <v>10</v>
      </c>
      <c r="F13" s="17" t="s">
        <v>24</v>
      </c>
      <c r="G13" s="17"/>
      <c r="H13" s="19" t="s">
        <v>755</v>
      </c>
      <c r="I13" s="14" t="str">
        <f t="shared" si="0"/>
        <v>М18</v>
      </c>
      <c r="J13" s="14">
        <v>4</v>
      </c>
      <c r="K13" s="14"/>
      <c r="L13" s="14"/>
      <c r="M13" s="14"/>
      <c r="N13" s="14"/>
      <c r="O13" s="18"/>
      <c r="Q13" s="3">
        <v>1364</v>
      </c>
    </row>
    <row r="14" spans="1:17" ht="12.75" customHeight="1">
      <c r="A14" s="14">
        <v>6</v>
      </c>
      <c r="B14" s="21">
        <v>280</v>
      </c>
      <c r="C14" s="10" t="s">
        <v>122</v>
      </c>
      <c r="D14" s="21">
        <v>1997</v>
      </c>
      <c r="E14" s="17" t="s">
        <v>10</v>
      </c>
      <c r="F14" s="17" t="s">
        <v>24</v>
      </c>
      <c r="G14" s="17"/>
      <c r="H14" s="19" t="s">
        <v>759</v>
      </c>
      <c r="I14" s="14" t="str">
        <f t="shared" si="0"/>
        <v>М18</v>
      </c>
      <c r="J14" s="14">
        <v>5</v>
      </c>
      <c r="K14" s="14"/>
      <c r="L14" s="14"/>
      <c r="M14" s="14"/>
      <c r="N14" s="14"/>
      <c r="O14" s="18"/>
      <c r="Q14" s="3">
        <v>1382</v>
      </c>
    </row>
    <row r="15" spans="1:17" ht="12.75" customHeight="1">
      <c r="A15" s="14">
        <v>7</v>
      </c>
      <c r="B15" s="14">
        <v>272</v>
      </c>
      <c r="C15" s="10" t="s">
        <v>309</v>
      </c>
      <c r="D15" s="9">
        <v>1982</v>
      </c>
      <c r="E15" s="14" t="s">
        <v>10</v>
      </c>
      <c r="F15" s="14" t="s">
        <v>10</v>
      </c>
      <c r="G15" s="17" t="s">
        <v>161</v>
      </c>
      <c r="H15" s="19" t="s">
        <v>760</v>
      </c>
      <c r="I15" s="14">
        <f t="shared" si="0"/>
      </c>
      <c r="J15" s="14"/>
      <c r="K15" s="14" t="s">
        <v>310</v>
      </c>
      <c r="L15" s="14"/>
      <c r="M15" s="14"/>
      <c r="N15" s="14"/>
      <c r="O15" s="18"/>
      <c r="Q15" s="3">
        <v>1384</v>
      </c>
    </row>
    <row r="16" spans="1:17" ht="12.75" customHeight="1">
      <c r="A16" s="14">
        <v>8</v>
      </c>
      <c r="B16" s="14">
        <v>293</v>
      </c>
      <c r="C16" s="10" t="s">
        <v>563</v>
      </c>
      <c r="D16" s="9">
        <v>1991</v>
      </c>
      <c r="E16" s="17" t="s">
        <v>10</v>
      </c>
      <c r="F16" s="17" t="s">
        <v>24</v>
      </c>
      <c r="G16" s="17" t="s">
        <v>106</v>
      </c>
      <c r="H16" s="19" t="s">
        <v>762</v>
      </c>
      <c r="I16" s="14">
        <f t="shared" si="0"/>
      </c>
      <c r="J16" s="14"/>
      <c r="K16" s="14"/>
      <c r="L16" s="14"/>
      <c r="M16" s="14"/>
      <c r="N16" s="14"/>
      <c r="O16" s="18"/>
      <c r="Q16" s="3">
        <v>1423</v>
      </c>
    </row>
    <row r="17" spans="1:17" ht="12.75" customHeight="1">
      <c r="A17" s="14">
        <v>9</v>
      </c>
      <c r="B17" s="21">
        <v>277</v>
      </c>
      <c r="C17" s="10" t="s">
        <v>104</v>
      </c>
      <c r="D17" s="21">
        <v>1946</v>
      </c>
      <c r="E17" s="17" t="s">
        <v>49</v>
      </c>
      <c r="F17" s="17" t="s">
        <v>16</v>
      </c>
      <c r="G17" s="17" t="s">
        <v>35</v>
      </c>
      <c r="H17" s="19" t="s">
        <v>766</v>
      </c>
      <c r="I17" s="14" t="str">
        <f t="shared" si="0"/>
        <v>М70</v>
      </c>
      <c r="J17" s="14">
        <v>1</v>
      </c>
      <c r="K17" s="14"/>
      <c r="L17" s="14"/>
      <c r="M17" s="14"/>
      <c r="N17" s="14"/>
      <c r="O17" s="18"/>
      <c r="Q17" s="3">
        <v>1449</v>
      </c>
    </row>
    <row r="18" spans="1:17" ht="12.75" customHeight="1">
      <c r="A18" s="14">
        <v>10</v>
      </c>
      <c r="B18" s="23">
        <v>263</v>
      </c>
      <c r="C18" s="25" t="s">
        <v>41</v>
      </c>
      <c r="D18" s="26">
        <v>1945</v>
      </c>
      <c r="E18" s="17" t="s">
        <v>10</v>
      </c>
      <c r="F18" s="24" t="s">
        <v>10</v>
      </c>
      <c r="G18" s="24" t="s">
        <v>12</v>
      </c>
      <c r="H18" s="19" t="s">
        <v>770</v>
      </c>
      <c r="I18" s="14" t="str">
        <f t="shared" si="0"/>
        <v>М70</v>
      </c>
      <c r="J18" s="14">
        <v>2</v>
      </c>
      <c r="K18" s="14"/>
      <c r="L18" s="14"/>
      <c r="M18" s="14"/>
      <c r="N18" s="14"/>
      <c r="O18" s="18"/>
      <c r="Q18" s="3">
        <v>1527</v>
      </c>
    </row>
    <row r="19" spans="1:17" ht="12.75" customHeight="1">
      <c r="A19" s="14">
        <v>11</v>
      </c>
      <c r="B19" s="23">
        <v>294</v>
      </c>
      <c r="C19" s="25" t="s">
        <v>113</v>
      </c>
      <c r="D19" s="26">
        <v>1988</v>
      </c>
      <c r="E19" s="17" t="s">
        <v>10</v>
      </c>
      <c r="F19" s="24" t="s">
        <v>24</v>
      </c>
      <c r="G19" s="17" t="s">
        <v>106</v>
      </c>
      <c r="H19" s="19" t="s">
        <v>231</v>
      </c>
      <c r="I19" s="14">
        <f t="shared" si="0"/>
      </c>
      <c r="J19" s="14"/>
      <c r="K19" s="14"/>
      <c r="L19" s="14"/>
      <c r="M19" s="14"/>
      <c r="N19" s="14"/>
      <c r="O19" s="18"/>
      <c r="Q19" s="3">
        <v>1583</v>
      </c>
    </row>
    <row r="20" spans="1:17" ht="12.75" customHeight="1">
      <c r="A20" s="14">
        <v>12</v>
      </c>
      <c r="B20" s="21">
        <v>291</v>
      </c>
      <c r="C20" s="10" t="s">
        <v>119</v>
      </c>
      <c r="D20" s="21">
        <v>1998</v>
      </c>
      <c r="E20" s="17" t="s">
        <v>10</v>
      </c>
      <c r="F20" s="17" t="s">
        <v>24</v>
      </c>
      <c r="G20" s="17"/>
      <c r="H20" s="19" t="s">
        <v>774</v>
      </c>
      <c r="I20" s="14" t="str">
        <f t="shared" si="0"/>
        <v>М18</v>
      </c>
      <c r="J20" s="14">
        <v>6</v>
      </c>
      <c r="K20" s="14"/>
      <c r="L20" s="14"/>
      <c r="M20" s="14"/>
      <c r="N20" s="14"/>
      <c r="O20" s="18"/>
      <c r="Q20" s="3">
        <v>1589</v>
      </c>
    </row>
    <row r="21" spans="1:17" ht="12.75" customHeight="1">
      <c r="A21" s="14">
        <v>13</v>
      </c>
      <c r="B21" s="23">
        <v>276</v>
      </c>
      <c r="C21" s="25" t="s">
        <v>157</v>
      </c>
      <c r="D21" s="26">
        <v>1945</v>
      </c>
      <c r="E21" s="17" t="s">
        <v>49</v>
      </c>
      <c r="F21" s="24" t="s">
        <v>16</v>
      </c>
      <c r="G21" s="24" t="s">
        <v>158</v>
      </c>
      <c r="H21" s="19" t="s">
        <v>776</v>
      </c>
      <c r="I21" s="14" t="str">
        <f t="shared" si="0"/>
        <v>М70</v>
      </c>
      <c r="J21" s="14">
        <v>3</v>
      </c>
      <c r="K21" s="14"/>
      <c r="L21" s="14"/>
      <c r="M21" s="14"/>
      <c r="N21" s="14"/>
      <c r="O21" s="18"/>
      <c r="Q21" s="3">
        <v>1593</v>
      </c>
    </row>
    <row r="22" spans="1:17" ht="12.75" customHeight="1">
      <c r="A22" s="14">
        <v>14</v>
      </c>
      <c r="B22" s="14">
        <v>273</v>
      </c>
      <c r="C22" s="31" t="s">
        <v>311</v>
      </c>
      <c r="D22" s="9">
        <v>1977</v>
      </c>
      <c r="E22" s="17" t="s">
        <v>49</v>
      </c>
      <c r="F22" s="14" t="s">
        <v>160</v>
      </c>
      <c r="G22" s="17" t="s">
        <v>161</v>
      </c>
      <c r="H22" s="19" t="s">
        <v>232</v>
      </c>
      <c r="I22" s="14">
        <f t="shared" si="0"/>
      </c>
      <c r="J22" s="14"/>
      <c r="K22" s="14" t="s">
        <v>310</v>
      </c>
      <c r="L22" s="14"/>
      <c r="M22" s="14"/>
      <c r="N22" s="14"/>
      <c r="O22" s="18"/>
      <c r="Q22" s="3">
        <v>1615</v>
      </c>
    </row>
    <row r="23" spans="1:17" ht="12.75" customHeight="1">
      <c r="A23" s="14">
        <v>15</v>
      </c>
      <c r="B23" s="23">
        <v>298</v>
      </c>
      <c r="C23" s="25" t="s">
        <v>567</v>
      </c>
      <c r="D23" s="26">
        <v>1990</v>
      </c>
      <c r="E23" s="17" t="s">
        <v>643</v>
      </c>
      <c r="F23" s="24" t="s">
        <v>568</v>
      </c>
      <c r="G23" s="17" t="s">
        <v>559</v>
      </c>
      <c r="H23" s="19" t="s">
        <v>779</v>
      </c>
      <c r="I23" s="14">
        <f t="shared" si="0"/>
      </c>
      <c r="J23" s="17"/>
      <c r="K23" s="17"/>
      <c r="L23" s="17"/>
      <c r="M23" s="14"/>
      <c r="N23" s="14"/>
      <c r="O23" s="18"/>
      <c r="Q23" s="3">
        <v>1619</v>
      </c>
    </row>
    <row r="24" spans="1:17" ht="12.75" customHeight="1">
      <c r="A24" s="14">
        <v>16</v>
      </c>
      <c r="B24" s="14">
        <v>262</v>
      </c>
      <c r="C24" s="10" t="s">
        <v>39</v>
      </c>
      <c r="D24" s="9">
        <v>1942</v>
      </c>
      <c r="E24" s="17" t="s">
        <v>10</v>
      </c>
      <c r="F24" s="17" t="s">
        <v>10</v>
      </c>
      <c r="G24" s="17" t="s">
        <v>12</v>
      </c>
      <c r="H24" s="19" t="s">
        <v>233</v>
      </c>
      <c r="I24" s="14" t="str">
        <f t="shared" si="0"/>
        <v>М70</v>
      </c>
      <c r="J24" s="14">
        <v>4</v>
      </c>
      <c r="K24" s="14"/>
      <c r="L24" s="14"/>
      <c r="M24" s="14"/>
      <c r="N24" s="14"/>
      <c r="O24" s="18"/>
      <c r="Q24" s="3">
        <v>1620</v>
      </c>
    </row>
    <row r="25" spans="1:17" ht="12.75" customHeight="1">
      <c r="A25" s="14">
        <v>17</v>
      </c>
      <c r="B25" s="21">
        <v>282</v>
      </c>
      <c r="C25" s="10" t="s">
        <v>555</v>
      </c>
      <c r="D25" s="21">
        <v>1998</v>
      </c>
      <c r="E25" s="17" t="s">
        <v>10</v>
      </c>
      <c r="F25" s="17" t="s">
        <v>24</v>
      </c>
      <c r="G25" s="17" t="s">
        <v>90</v>
      </c>
      <c r="H25" s="19" t="s">
        <v>790</v>
      </c>
      <c r="I25" s="14" t="str">
        <f t="shared" si="0"/>
        <v>М18</v>
      </c>
      <c r="J25" s="14">
        <v>7</v>
      </c>
      <c r="K25" s="14"/>
      <c r="L25" s="14"/>
      <c r="M25" s="14"/>
      <c r="N25" s="14"/>
      <c r="O25" s="18"/>
      <c r="Q25" s="3">
        <v>1793</v>
      </c>
    </row>
    <row r="26" spans="1:17" ht="12.75" customHeight="1">
      <c r="A26" s="14">
        <v>18</v>
      </c>
      <c r="B26" s="21">
        <v>335</v>
      </c>
      <c r="C26" s="10" t="s">
        <v>626</v>
      </c>
      <c r="D26" s="21">
        <v>2001</v>
      </c>
      <c r="E26" s="17" t="s">
        <v>10</v>
      </c>
      <c r="F26" s="17" t="s">
        <v>10</v>
      </c>
      <c r="G26" s="17"/>
      <c r="H26" s="19" t="s">
        <v>800</v>
      </c>
      <c r="I26" s="14">
        <f t="shared" si="0"/>
      </c>
      <c r="J26" s="14"/>
      <c r="K26" s="14"/>
      <c r="L26" s="14"/>
      <c r="M26" s="14"/>
      <c r="N26" s="14"/>
      <c r="O26" s="18"/>
      <c r="Q26" s="3">
        <v>1864</v>
      </c>
    </row>
    <row r="27" spans="1:17" ht="12.75" customHeight="1">
      <c r="A27" s="14">
        <v>19</v>
      </c>
      <c r="B27" s="21">
        <v>319</v>
      </c>
      <c r="C27" s="10" t="s">
        <v>311</v>
      </c>
      <c r="D27" s="21">
        <v>1985</v>
      </c>
      <c r="E27" s="17" t="s">
        <v>10</v>
      </c>
      <c r="F27" s="17" t="s">
        <v>24</v>
      </c>
      <c r="G27" s="17"/>
      <c r="H27" s="19" t="s">
        <v>801</v>
      </c>
      <c r="I27" s="14">
        <f t="shared" si="0"/>
      </c>
      <c r="J27" s="14"/>
      <c r="K27" s="14"/>
      <c r="L27" s="14"/>
      <c r="M27" s="14"/>
      <c r="N27" s="14"/>
      <c r="O27" s="18"/>
      <c r="Q27" s="3">
        <v>1865</v>
      </c>
    </row>
    <row r="28" spans="1:17" ht="12.75" customHeight="1">
      <c r="A28" s="14">
        <v>20</v>
      </c>
      <c r="B28" s="21">
        <v>281</v>
      </c>
      <c r="C28" s="10" t="s">
        <v>135</v>
      </c>
      <c r="D28" s="21">
        <v>1943</v>
      </c>
      <c r="E28" s="17" t="s">
        <v>10</v>
      </c>
      <c r="F28" s="17" t="s">
        <v>24</v>
      </c>
      <c r="G28" s="17"/>
      <c r="H28" s="19" t="s">
        <v>804</v>
      </c>
      <c r="I28" s="14" t="str">
        <f t="shared" si="0"/>
        <v>М70</v>
      </c>
      <c r="J28" s="14">
        <v>5</v>
      </c>
      <c r="K28" s="14"/>
      <c r="L28" s="14"/>
      <c r="M28" s="14"/>
      <c r="N28" s="14"/>
      <c r="O28" s="18"/>
      <c r="Q28" s="3">
        <v>1876</v>
      </c>
    </row>
    <row r="29" spans="1:17" ht="12.75" customHeight="1">
      <c r="A29" s="14">
        <v>21</v>
      </c>
      <c r="B29" s="21">
        <v>331</v>
      </c>
      <c r="C29" s="10" t="s">
        <v>134</v>
      </c>
      <c r="D29" s="21">
        <v>1942</v>
      </c>
      <c r="E29" s="17" t="s">
        <v>10</v>
      </c>
      <c r="F29" s="17" t="s">
        <v>24</v>
      </c>
      <c r="G29" s="17" t="s">
        <v>644</v>
      </c>
      <c r="H29" s="19" t="s">
        <v>238</v>
      </c>
      <c r="I29" s="14" t="str">
        <f t="shared" si="0"/>
        <v>М70</v>
      </c>
      <c r="J29" s="14">
        <v>6</v>
      </c>
      <c r="K29" s="14"/>
      <c r="L29" s="14"/>
      <c r="M29" s="14"/>
      <c r="N29" s="14"/>
      <c r="O29" s="18"/>
      <c r="Q29" s="3">
        <v>1900</v>
      </c>
    </row>
    <row r="30" spans="1:17" ht="12.75" customHeight="1">
      <c r="A30" s="14">
        <v>22</v>
      </c>
      <c r="B30" s="14">
        <v>275</v>
      </c>
      <c r="C30" s="10" t="s">
        <v>312</v>
      </c>
      <c r="D30" s="9">
        <v>1945</v>
      </c>
      <c r="E30" s="14" t="s">
        <v>10</v>
      </c>
      <c r="F30" s="14" t="s">
        <v>10</v>
      </c>
      <c r="G30" s="17" t="s">
        <v>18</v>
      </c>
      <c r="H30" s="19" t="s">
        <v>811</v>
      </c>
      <c r="I30" s="14" t="str">
        <f t="shared" si="0"/>
        <v>М70</v>
      </c>
      <c r="J30" s="14">
        <v>7</v>
      </c>
      <c r="K30" s="14"/>
      <c r="L30" s="14"/>
      <c r="M30" s="14"/>
      <c r="N30" s="14"/>
      <c r="O30" s="18"/>
      <c r="Q30" s="3">
        <v>1905</v>
      </c>
    </row>
    <row r="31" spans="1:17" ht="12.75" customHeight="1">
      <c r="A31" s="14">
        <v>23</v>
      </c>
      <c r="B31" s="21">
        <v>337</v>
      </c>
      <c r="C31" s="10" t="s">
        <v>170</v>
      </c>
      <c r="D31" s="21">
        <v>1994</v>
      </c>
      <c r="E31" s="17" t="s">
        <v>49</v>
      </c>
      <c r="F31" s="17" t="s">
        <v>171</v>
      </c>
      <c r="G31" s="17"/>
      <c r="H31" s="19" t="s">
        <v>829</v>
      </c>
      <c r="I31" s="14">
        <f t="shared" si="0"/>
      </c>
      <c r="J31" s="14"/>
      <c r="K31" s="14"/>
      <c r="L31" s="14"/>
      <c r="M31" s="14"/>
      <c r="N31" s="14"/>
      <c r="O31" s="18"/>
      <c r="Q31" s="3">
        <v>2055</v>
      </c>
    </row>
    <row r="32" spans="1:17" ht="12.75" customHeight="1">
      <c r="A32" s="14">
        <v>24</v>
      </c>
      <c r="B32" s="14">
        <v>268</v>
      </c>
      <c r="C32" s="10" t="s">
        <v>307</v>
      </c>
      <c r="D32" s="9">
        <v>1944</v>
      </c>
      <c r="E32" s="14" t="s">
        <v>10</v>
      </c>
      <c r="F32" s="17" t="s">
        <v>10</v>
      </c>
      <c r="G32" s="17"/>
      <c r="H32" s="19" t="s">
        <v>894</v>
      </c>
      <c r="I32" s="14" t="str">
        <f t="shared" si="0"/>
        <v>М70</v>
      </c>
      <c r="J32" s="14">
        <v>8</v>
      </c>
      <c r="K32" s="14"/>
      <c r="L32" s="21"/>
      <c r="M32" s="14"/>
      <c r="N32" s="14"/>
      <c r="O32" s="18"/>
      <c r="Q32" s="3">
        <v>2813</v>
      </c>
    </row>
    <row r="33" spans="1:17" ht="12.75" customHeight="1">
      <c r="A33" s="14">
        <v>25</v>
      </c>
      <c r="B33" s="21">
        <v>261</v>
      </c>
      <c r="C33" s="16" t="s">
        <v>159</v>
      </c>
      <c r="D33" s="21">
        <v>1961</v>
      </c>
      <c r="E33" s="17" t="s">
        <v>49</v>
      </c>
      <c r="F33" s="17" t="s">
        <v>160</v>
      </c>
      <c r="G33" s="17" t="s">
        <v>161</v>
      </c>
      <c r="H33" s="19" t="s">
        <v>900</v>
      </c>
      <c r="I33" s="14">
        <f t="shared" si="0"/>
      </c>
      <c r="J33" s="14"/>
      <c r="K33" s="14" t="s">
        <v>281</v>
      </c>
      <c r="L33" s="14"/>
      <c r="M33" s="14"/>
      <c r="N33" s="14"/>
      <c r="O33" s="18"/>
      <c r="Q33" s="3">
        <v>3276</v>
      </c>
    </row>
    <row r="34" spans="1:15" ht="12.75" customHeight="1">
      <c r="A34" s="14"/>
      <c r="B34" s="21">
        <v>288</v>
      </c>
      <c r="C34" s="10" t="s">
        <v>556</v>
      </c>
      <c r="D34" s="21">
        <v>1997</v>
      </c>
      <c r="E34" s="17"/>
      <c r="F34" s="17" t="s">
        <v>557</v>
      </c>
      <c r="G34" s="17"/>
      <c r="H34" s="19"/>
      <c r="I34" s="14" t="str">
        <f t="shared" si="0"/>
        <v>М18</v>
      </c>
      <c r="J34" s="14"/>
      <c r="K34" s="14"/>
      <c r="L34" s="14"/>
      <c r="M34" s="14"/>
      <c r="N34" s="14"/>
      <c r="O34" s="18"/>
    </row>
    <row r="35" spans="1:15" ht="12.75" customHeight="1">
      <c r="A35" s="14"/>
      <c r="B35" s="21">
        <v>289</v>
      </c>
      <c r="C35" s="10" t="s">
        <v>558</v>
      </c>
      <c r="D35" s="21">
        <v>1992</v>
      </c>
      <c r="E35" s="17" t="s">
        <v>10</v>
      </c>
      <c r="F35" s="17" t="s">
        <v>24</v>
      </c>
      <c r="G35" s="17" t="s">
        <v>559</v>
      </c>
      <c r="H35" s="19"/>
      <c r="I35" s="14">
        <f t="shared" si="0"/>
      </c>
      <c r="J35" s="14"/>
      <c r="K35" s="14"/>
      <c r="L35" s="21"/>
      <c r="M35" s="14"/>
      <c r="N35" s="14"/>
      <c r="O35" s="18"/>
    </row>
    <row r="36" spans="1:15" ht="12.75" customHeight="1">
      <c r="A36" s="14"/>
      <c r="B36" s="21">
        <v>290</v>
      </c>
      <c r="C36" s="10" t="s">
        <v>560</v>
      </c>
      <c r="D36" s="21">
        <v>1997</v>
      </c>
      <c r="E36" s="17" t="s">
        <v>10</v>
      </c>
      <c r="F36" s="17" t="s">
        <v>24</v>
      </c>
      <c r="G36" s="17" t="s">
        <v>559</v>
      </c>
      <c r="H36" s="19"/>
      <c r="I36" s="14" t="str">
        <f t="shared" si="0"/>
        <v>М18</v>
      </c>
      <c r="J36" s="14"/>
      <c r="K36" s="14"/>
      <c r="L36" s="14"/>
      <c r="M36" s="14"/>
      <c r="N36" s="14"/>
      <c r="O36" s="18"/>
    </row>
    <row r="37" spans="1:15" ht="12.75" customHeight="1">
      <c r="A37" s="14"/>
      <c r="B37" s="21">
        <v>295</v>
      </c>
      <c r="C37" s="10" t="s">
        <v>564</v>
      </c>
      <c r="D37" s="21">
        <v>1997</v>
      </c>
      <c r="E37" s="17" t="s">
        <v>10</v>
      </c>
      <c r="F37" s="17" t="s">
        <v>24</v>
      </c>
      <c r="G37" s="17" t="s">
        <v>559</v>
      </c>
      <c r="H37" s="19"/>
      <c r="I37" s="14" t="str">
        <f t="shared" si="0"/>
        <v>М18</v>
      </c>
      <c r="J37" s="14"/>
      <c r="K37" s="14"/>
      <c r="L37" s="14"/>
      <c r="M37" s="14"/>
      <c r="N37" s="14"/>
      <c r="O37" s="18"/>
    </row>
    <row r="38" spans="1:15" ht="12.75" customHeight="1">
      <c r="A38" s="14"/>
      <c r="B38" s="21">
        <v>296</v>
      </c>
      <c r="C38" s="10" t="s">
        <v>565</v>
      </c>
      <c r="D38" s="21">
        <v>1994</v>
      </c>
      <c r="E38" s="17" t="s">
        <v>10</v>
      </c>
      <c r="F38" s="17" t="s">
        <v>24</v>
      </c>
      <c r="G38" s="17" t="s">
        <v>559</v>
      </c>
      <c r="H38" s="19"/>
      <c r="I38" s="14">
        <f t="shared" si="0"/>
      </c>
      <c r="J38" s="14"/>
      <c r="K38" s="14"/>
      <c r="L38" s="14"/>
      <c r="M38" s="14"/>
      <c r="N38" s="14"/>
      <c r="O38" s="18"/>
    </row>
    <row r="39" spans="1:15" ht="12.75" customHeight="1">
      <c r="A39" s="14"/>
      <c r="B39" s="21">
        <v>297</v>
      </c>
      <c r="C39" s="10" t="s">
        <v>566</v>
      </c>
      <c r="D39" s="21">
        <v>1993</v>
      </c>
      <c r="E39" s="17" t="s">
        <v>10</v>
      </c>
      <c r="F39" s="17" t="s">
        <v>24</v>
      </c>
      <c r="G39" s="17" t="s">
        <v>559</v>
      </c>
      <c r="H39" s="19"/>
      <c r="I39" s="14">
        <f t="shared" si="0"/>
      </c>
      <c r="J39" s="14"/>
      <c r="K39" s="14"/>
      <c r="L39" s="14"/>
      <c r="M39" s="14"/>
      <c r="N39" s="14"/>
      <c r="O39" s="18"/>
    </row>
    <row r="40" spans="1:15" ht="12.75" customHeight="1">
      <c r="A40" s="14"/>
      <c r="B40" s="14">
        <v>299</v>
      </c>
      <c r="C40" s="10" t="s">
        <v>569</v>
      </c>
      <c r="D40" s="9">
        <v>1993</v>
      </c>
      <c r="E40" s="17" t="s">
        <v>570</v>
      </c>
      <c r="F40" s="17" t="s">
        <v>571</v>
      </c>
      <c r="G40" s="17" t="s">
        <v>559</v>
      </c>
      <c r="H40" s="19"/>
      <c r="I40" s="14">
        <f t="shared" si="0"/>
      </c>
      <c r="J40" s="17"/>
      <c r="K40" s="17"/>
      <c r="L40" s="17"/>
      <c r="M40" s="14"/>
      <c r="N40" s="14"/>
      <c r="O40" s="18"/>
    </row>
    <row r="41" spans="1:15" ht="12.75" customHeight="1">
      <c r="A41" s="14"/>
      <c r="B41" s="21">
        <v>300</v>
      </c>
      <c r="C41" s="10" t="s">
        <v>572</v>
      </c>
      <c r="D41" s="21">
        <v>1993</v>
      </c>
      <c r="E41" s="17" t="s">
        <v>10</v>
      </c>
      <c r="F41" s="17" t="s">
        <v>24</v>
      </c>
      <c r="G41" s="17" t="s">
        <v>559</v>
      </c>
      <c r="H41" s="19"/>
      <c r="I41" s="14">
        <f aca="true" t="shared" si="1" ref="I41:I73">IF(AND(D41&gt;=1942,D41&lt;=1946),"М70",IF(AND(D41&gt;=1997,D41&lt;=1998),"М18",""))</f>
      </c>
      <c r="J41" s="14"/>
      <c r="K41" s="14"/>
      <c r="L41" s="14"/>
      <c r="M41" s="14"/>
      <c r="N41" s="14"/>
      <c r="O41" s="18"/>
    </row>
    <row r="42" spans="1:15" ht="12.75" customHeight="1">
      <c r="A42" s="14"/>
      <c r="B42" s="21">
        <v>301</v>
      </c>
      <c r="C42" s="10" t="s">
        <v>573</v>
      </c>
      <c r="D42" s="21">
        <v>1995</v>
      </c>
      <c r="E42" s="17" t="s">
        <v>10</v>
      </c>
      <c r="F42" s="17" t="s">
        <v>24</v>
      </c>
      <c r="G42" s="17" t="s">
        <v>559</v>
      </c>
      <c r="H42" s="19"/>
      <c r="I42" s="14">
        <f t="shared" si="1"/>
      </c>
      <c r="J42" s="14"/>
      <c r="K42" s="14"/>
      <c r="L42" s="14"/>
      <c r="M42" s="14"/>
      <c r="N42" s="14"/>
      <c r="O42" s="18"/>
    </row>
    <row r="43" spans="1:15" ht="12.75" customHeight="1">
      <c r="A43" s="14"/>
      <c r="B43" s="21">
        <v>302</v>
      </c>
      <c r="C43" s="10" t="s">
        <v>574</v>
      </c>
      <c r="D43" s="21">
        <v>1995</v>
      </c>
      <c r="E43" s="17" t="s">
        <v>10</v>
      </c>
      <c r="F43" s="17" t="s">
        <v>24</v>
      </c>
      <c r="G43" s="17" t="s">
        <v>559</v>
      </c>
      <c r="H43" s="19"/>
      <c r="I43" s="14">
        <f t="shared" si="1"/>
      </c>
      <c r="J43" s="14"/>
      <c r="K43" s="14"/>
      <c r="L43" s="14"/>
      <c r="M43" s="14"/>
      <c r="N43" s="14"/>
      <c r="O43" s="18"/>
    </row>
    <row r="44" spans="1:15" ht="12.75" customHeight="1">
      <c r="A44" s="14"/>
      <c r="B44" s="21">
        <v>303</v>
      </c>
      <c r="C44" s="10" t="s">
        <v>575</v>
      </c>
      <c r="D44" s="21">
        <v>1992</v>
      </c>
      <c r="E44" s="17" t="s">
        <v>10</v>
      </c>
      <c r="F44" s="17" t="s">
        <v>24</v>
      </c>
      <c r="G44" s="17" t="s">
        <v>559</v>
      </c>
      <c r="H44" s="19"/>
      <c r="I44" s="14">
        <f t="shared" si="1"/>
      </c>
      <c r="J44" s="14"/>
      <c r="K44" s="14"/>
      <c r="L44" s="14"/>
      <c r="M44" s="14"/>
      <c r="N44" s="14"/>
      <c r="O44" s="18"/>
    </row>
    <row r="45" spans="1:15" ht="12.75" customHeight="1">
      <c r="A45" s="14"/>
      <c r="B45" s="21">
        <v>304</v>
      </c>
      <c r="C45" s="10" t="s">
        <v>576</v>
      </c>
      <c r="D45" s="21">
        <v>1995</v>
      </c>
      <c r="E45" s="17" t="s">
        <v>10</v>
      </c>
      <c r="F45" s="17" t="s">
        <v>24</v>
      </c>
      <c r="G45" s="17" t="s">
        <v>559</v>
      </c>
      <c r="H45" s="19"/>
      <c r="I45" s="14">
        <f t="shared" si="1"/>
      </c>
      <c r="J45" s="14"/>
      <c r="K45" s="14"/>
      <c r="L45" s="14"/>
      <c r="M45" s="14"/>
      <c r="N45" s="14"/>
      <c r="O45" s="18"/>
    </row>
    <row r="46" spans="1:15" ht="12.75" customHeight="1">
      <c r="A46" s="14"/>
      <c r="B46" s="21">
        <v>305</v>
      </c>
      <c r="C46" s="10" t="s">
        <v>577</v>
      </c>
      <c r="D46" s="21">
        <v>1993</v>
      </c>
      <c r="E46" s="17" t="s">
        <v>10</v>
      </c>
      <c r="F46" s="17" t="s">
        <v>24</v>
      </c>
      <c r="G46" s="17" t="s">
        <v>559</v>
      </c>
      <c r="H46" s="19"/>
      <c r="I46" s="14">
        <f t="shared" si="1"/>
      </c>
      <c r="J46" s="14"/>
      <c r="K46" s="14"/>
      <c r="L46" s="14"/>
      <c r="M46" s="14"/>
      <c r="N46" s="14"/>
      <c r="O46" s="18"/>
    </row>
    <row r="47" spans="1:15" ht="12.75" customHeight="1">
      <c r="A47" s="14"/>
      <c r="B47" s="21">
        <v>306</v>
      </c>
      <c r="C47" s="10" t="s">
        <v>578</v>
      </c>
      <c r="D47" s="21">
        <v>1995</v>
      </c>
      <c r="E47" s="17" t="s">
        <v>10</v>
      </c>
      <c r="F47" s="17" t="s">
        <v>24</v>
      </c>
      <c r="G47" s="17" t="s">
        <v>559</v>
      </c>
      <c r="H47" s="19"/>
      <c r="I47" s="14">
        <f t="shared" si="1"/>
      </c>
      <c r="J47" s="14"/>
      <c r="K47" s="14"/>
      <c r="L47" s="14"/>
      <c r="M47" s="14"/>
      <c r="N47" s="14"/>
      <c r="O47" s="18"/>
    </row>
    <row r="48" spans="1:15" ht="12.75" customHeight="1">
      <c r="A48" s="14"/>
      <c r="B48" s="21">
        <v>307</v>
      </c>
      <c r="C48" s="10" t="s">
        <v>579</v>
      </c>
      <c r="D48" s="21">
        <v>1992</v>
      </c>
      <c r="E48" s="17" t="s">
        <v>10</v>
      </c>
      <c r="F48" s="17" t="s">
        <v>24</v>
      </c>
      <c r="G48" s="17" t="s">
        <v>559</v>
      </c>
      <c r="H48" s="19"/>
      <c r="I48" s="14">
        <f t="shared" si="1"/>
      </c>
      <c r="J48" s="14"/>
      <c r="K48" s="14"/>
      <c r="L48" s="14"/>
      <c r="M48" s="14"/>
      <c r="N48" s="14"/>
      <c r="O48" s="18"/>
    </row>
    <row r="49" spans="1:15" ht="12.75" customHeight="1">
      <c r="A49" s="14"/>
      <c r="B49" s="21">
        <v>308</v>
      </c>
      <c r="C49" s="10" t="s">
        <v>580</v>
      </c>
      <c r="D49" s="21">
        <v>1992</v>
      </c>
      <c r="E49" s="17" t="s">
        <v>10</v>
      </c>
      <c r="F49" s="17" t="s">
        <v>24</v>
      </c>
      <c r="G49" s="17" t="s">
        <v>559</v>
      </c>
      <c r="H49" s="19"/>
      <c r="I49" s="14">
        <f t="shared" si="1"/>
      </c>
      <c r="J49" s="14"/>
      <c r="K49" s="14"/>
      <c r="L49" s="14"/>
      <c r="M49" s="14"/>
      <c r="N49" s="14"/>
      <c r="O49" s="18"/>
    </row>
    <row r="50" spans="1:15" ht="12.75" customHeight="1">
      <c r="A50" s="14"/>
      <c r="B50" s="21">
        <v>309</v>
      </c>
      <c r="C50" s="10" t="s">
        <v>581</v>
      </c>
      <c r="D50" s="21">
        <v>1996</v>
      </c>
      <c r="E50" s="17" t="s">
        <v>582</v>
      </c>
      <c r="F50" s="17" t="s">
        <v>583</v>
      </c>
      <c r="G50" s="17" t="s">
        <v>559</v>
      </c>
      <c r="H50" s="19"/>
      <c r="I50" s="14">
        <f t="shared" si="1"/>
      </c>
      <c r="J50" s="14"/>
      <c r="K50" s="14"/>
      <c r="L50" s="14"/>
      <c r="M50" s="14"/>
      <c r="N50" s="14"/>
      <c r="O50" s="18"/>
    </row>
    <row r="51" spans="1:15" ht="12.75" customHeight="1">
      <c r="A51" s="14"/>
      <c r="B51" s="21">
        <v>327</v>
      </c>
      <c r="C51" s="10" t="s">
        <v>610</v>
      </c>
      <c r="D51" s="21">
        <v>1997</v>
      </c>
      <c r="E51" s="17" t="s">
        <v>10</v>
      </c>
      <c r="F51" s="17" t="s">
        <v>24</v>
      </c>
      <c r="G51" s="17" t="s">
        <v>559</v>
      </c>
      <c r="H51" s="19"/>
      <c r="I51" s="14" t="str">
        <f t="shared" si="1"/>
        <v>М18</v>
      </c>
      <c r="J51" s="14"/>
      <c r="K51" s="14"/>
      <c r="L51" s="14"/>
      <c r="M51" s="14"/>
      <c r="N51" s="14"/>
      <c r="O51" s="18"/>
    </row>
    <row r="52" spans="1:15" ht="12.75" customHeight="1">
      <c r="A52" s="14"/>
      <c r="B52" s="21">
        <v>328</v>
      </c>
      <c r="C52" s="10" t="s">
        <v>611</v>
      </c>
      <c r="D52" s="21">
        <v>1993</v>
      </c>
      <c r="E52" s="17" t="s">
        <v>10</v>
      </c>
      <c r="F52" s="17" t="s">
        <v>24</v>
      </c>
      <c r="G52" s="17" t="s">
        <v>559</v>
      </c>
      <c r="H52" s="19"/>
      <c r="I52" s="14">
        <f t="shared" si="1"/>
      </c>
      <c r="J52" s="14"/>
      <c r="K52" s="14"/>
      <c r="L52" s="14"/>
      <c r="M52" s="14"/>
      <c r="N52" s="14"/>
      <c r="O52" s="18"/>
    </row>
    <row r="53" spans="1:15" ht="12.75" customHeight="1">
      <c r="A53" s="14"/>
      <c r="B53" s="21">
        <v>330</v>
      </c>
      <c r="C53" s="10" t="s">
        <v>612</v>
      </c>
      <c r="D53" s="21">
        <v>1995</v>
      </c>
      <c r="E53" s="17" t="s">
        <v>10</v>
      </c>
      <c r="F53" s="17" t="s">
        <v>24</v>
      </c>
      <c r="G53" s="17" t="s">
        <v>559</v>
      </c>
      <c r="H53" s="19"/>
      <c r="I53" s="14">
        <f t="shared" si="1"/>
      </c>
      <c r="J53" s="14"/>
      <c r="K53" s="14"/>
      <c r="L53" s="14"/>
      <c r="M53" s="14"/>
      <c r="N53" s="14"/>
      <c r="O53" s="18"/>
    </row>
    <row r="54" spans="1:15" ht="12.75" customHeight="1">
      <c r="A54" s="14"/>
      <c r="B54" s="21">
        <v>332</v>
      </c>
      <c r="C54" s="10" t="s">
        <v>613</v>
      </c>
      <c r="D54" s="21">
        <v>1995</v>
      </c>
      <c r="E54" s="17" t="s">
        <v>10</v>
      </c>
      <c r="F54" s="17" t="s">
        <v>24</v>
      </c>
      <c r="G54" s="17" t="s">
        <v>559</v>
      </c>
      <c r="H54" s="19"/>
      <c r="I54" s="14">
        <f t="shared" si="1"/>
      </c>
      <c r="J54" s="14"/>
      <c r="K54" s="14"/>
      <c r="L54" s="14"/>
      <c r="M54" s="14"/>
      <c r="N54" s="14"/>
      <c r="O54" s="18"/>
    </row>
    <row r="55" spans="1:15" ht="12.75" customHeight="1">
      <c r="A55" s="14"/>
      <c r="B55" s="21">
        <v>341</v>
      </c>
      <c r="C55" s="10" t="s">
        <v>614</v>
      </c>
      <c r="D55" s="21">
        <v>1998</v>
      </c>
      <c r="E55" s="17" t="s">
        <v>615</v>
      </c>
      <c r="F55" s="17" t="s">
        <v>616</v>
      </c>
      <c r="G55" s="17" t="s">
        <v>559</v>
      </c>
      <c r="H55" s="19"/>
      <c r="I55" s="14" t="str">
        <f t="shared" si="1"/>
        <v>М18</v>
      </c>
      <c r="J55" s="14"/>
      <c r="K55" s="14"/>
      <c r="L55" s="14"/>
      <c r="M55" s="14"/>
      <c r="N55" s="14"/>
      <c r="O55" s="18"/>
    </row>
    <row r="56" spans="1:15" ht="12.75" customHeight="1">
      <c r="A56" s="14"/>
      <c r="B56" s="21">
        <v>333</v>
      </c>
      <c r="C56" s="10" t="s">
        <v>617</v>
      </c>
      <c r="D56" s="21">
        <v>1977</v>
      </c>
      <c r="E56" s="17" t="s">
        <v>10</v>
      </c>
      <c r="F56" s="17" t="s">
        <v>10</v>
      </c>
      <c r="G56" s="17"/>
      <c r="H56" s="19"/>
      <c r="I56" s="14">
        <f t="shared" si="1"/>
      </c>
      <c r="J56" s="14"/>
      <c r="K56" s="14"/>
      <c r="L56" s="14"/>
      <c r="M56" s="14"/>
      <c r="N56" s="14"/>
      <c r="O56" s="18"/>
    </row>
    <row r="57" spans="1:15" ht="12.75" customHeight="1">
      <c r="A57" s="14"/>
      <c r="B57" s="21">
        <v>342</v>
      </c>
      <c r="C57" s="10" t="s">
        <v>618</v>
      </c>
      <c r="D57" s="21">
        <v>1995</v>
      </c>
      <c r="E57" s="17" t="s">
        <v>10</v>
      </c>
      <c r="F57" s="17" t="s">
        <v>24</v>
      </c>
      <c r="G57" s="17" t="s">
        <v>559</v>
      </c>
      <c r="H57" s="19"/>
      <c r="I57" s="14">
        <f t="shared" si="1"/>
      </c>
      <c r="J57" s="14"/>
      <c r="K57" s="14"/>
      <c r="L57" s="14"/>
      <c r="M57" s="14"/>
      <c r="N57" s="14"/>
      <c r="O57" s="18"/>
    </row>
    <row r="58" spans="1:15" ht="12.75" customHeight="1">
      <c r="A58" s="14"/>
      <c r="B58" s="21">
        <v>310</v>
      </c>
      <c r="C58" s="10" t="s">
        <v>584</v>
      </c>
      <c r="D58" s="21">
        <v>1996</v>
      </c>
      <c r="E58" s="17" t="s">
        <v>10</v>
      </c>
      <c r="F58" s="17" t="s">
        <v>24</v>
      </c>
      <c r="G58" s="17" t="s">
        <v>559</v>
      </c>
      <c r="H58" s="19"/>
      <c r="I58" s="14">
        <f t="shared" si="1"/>
      </c>
      <c r="J58" s="14"/>
      <c r="K58" s="14"/>
      <c r="L58" s="14"/>
      <c r="M58" s="14"/>
      <c r="N58" s="14"/>
      <c r="O58" s="18"/>
    </row>
    <row r="59" spans="1:15" ht="12.75" customHeight="1">
      <c r="A59" s="14"/>
      <c r="B59" s="21">
        <v>311</v>
      </c>
      <c r="C59" s="10" t="s">
        <v>585</v>
      </c>
      <c r="D59" s="21">
        <v>1993</v>
      </c>
      <c r="E59" s="17" t="s">
        <v>586</v>
      </c>
      <c r="F59" s="17" t="s">
        <v>587</v>
      </c>
      <c r="G59" s="17" t="s">
        <v>559</v>
      </c>
      <c r="H59" s="19"/>
      <c r="I59" s="14">
        <f t="shared" si="1"/>
      </c>
      <c r="J59" s="14"/>
      <c r="K59" s="14"/>
      <c r="L59" s="14"/>
      <c r="M59" s="14"/>
      <c r="N59" s="14"/>
      <c r="O59" s="18"/>
    </row>
    <row r="60" spans="1:15" ht="12.75" customHeight="1">
      <c r="A60" s="14"/>
      <c r="B60" s="21">
        <v>312</v>
      </c>
      <c r="C60" s="10" t="s">
        <v>588</v>
      </c>
      <c r="D60" s="21">
        <v>1992</v>
      </c>
      <c r="E60" s="17" t="s">
        <v>10</v>
      </c>
      <c r="F60" s="17" t="s">
        <v>24</v>
      </c>
      <c r="G60" s="17" t="s">
        <v>559</v>
      </c>
      <c r="H60" s="19"/>
      <c r="I60" s="14">
        <f t="shared" si="1"/>
      </c>
      <c r="J60" s="14"/>
      <c r="K60" s="14"/>
      <c r="L60" s="14"/>
      <c r="M60" s="14"/>
      <c r="N60" s="14"/>
      <c r="O60" s="18"/>
    </row>
    <row r="61" spans="1:15" ht="12.75" customHeight="1">
      <c r="A61" s="14"/>
      <c r="B61" s="21">
        <v>313</v>
      </c>
      <c r="C61" s="10" t="s">
        <v>589</v>
      </c>
      <c r="D61" s="21">
        <v>1992</v>
      </c>
      <c r="E61" s="17" t="s">
        <v>10</v>
      </c>
      <c r="F61" s="17" t="s">
        <v>24</v>
      </c>
      <c r="G61" s="17" t="s">
        <v>559</v>
      </c>
      <c r="H61" s="19"/>
      <c r="I61" s="14">
        <f t="shared" si="1"/>
      </c>
      <c r="J61" s="14"/>
      <c r="K61" s="14"/>
      <c r="L61" s="14"/>
      <c r="M61" s="14"/>
      <c r="N61" s="14"/>
      <c r="O61" s="18"/>
    </row>
    <row r="62" spans="1:15" ht="12.75" customHeight="1">
      <c r="A62" s="14"/>
      <c r="B62" s="21">
        <v>314</v>
      </c>
      <c r="C62" s="10" t="s">
        <v>590</v>
      </c>
      <c r="D62" s="21">
        <v>1997</v>
      </c>
      <c r="E62" s="17" t="s">
        <v>591</v>
      </c>
      <c r="F62" s="17" t="s">
        <v>592</v>
      </c>
      <c r="G62" s="17" t="s">
        <v>559</v>
      </c>
      <c r="H62" s="19"/>
      <c r="I62" s="14" t="str">
        <f t="shared" si="1"/>
        <v>М18</v>
      </c>
      <c r="J62" s="14"/>
      <c r="K62" s="14"/>
      <c r="L62" s="14"/>
      <c r="M62" s="14"/>
      <c r="N62" s="14"/>
      <c r="O62" s="18"/>
    </row>
    <row r="63" spans="1:15" ht="12.75" customHeight="1">
      <c r="A63" s="14"/>
      <c r="B63" s="21">
        <v>315</v>
      </c>
      <c r="C63" s="10" t="s">
        <v>593</v>
      </c>
      <c r="D63" s="21">
        <v>1997</v>
      </c>
      <c r="E63" s="17" t="s">
        <v>570</v>
      </c>
      <c r="F63" s="17" t="s">
        <v>594</v>
      </c>
      <c r="G63" s="17" t="s">
        <v>559</v>
      </c>
      <c r="H63" s="19"/>
      <c r="I63" s="14" t="str">
        <f t="shared" si="1"/>
        <v>М18</v>
      </c>
      <c r="J63" s="14"/>
      <c r="K63" s="14"/>
      <c r="L63" s="14"/>
      <c r="M63" s="14"/>
      <c r="N63" s="14"/>
      <c r="O63" s="18"/>
    </row>
    <row r="64" spans="1:15" ht="12.75" customHeight="1">
      <c r="A64" s="14"/>
      <c r="B64" s="21">
        <v>316</v>
      </c>
      <c r="C64" s="10" t="s">
        <v>595</v>
      </c>
      <c r="D64" s="21">
        <v>1996</v>
      </c>
      <c r="E64" s="17" t="s">
        <v>596</v>
      </c>
      <c r="F64" s="17" t="s">
        <v>597</v>
      </c>
      <c r="G64" s="17" t="s">
        <v>559</v>
      </c>
      <c r="H64" s="19"/>
      <c r="I64" s="14">
        <f t="shared" si="1"/>
      </c>
      <c r="J64" s="14"/>
      <c r="K64" s="14"/>
      <c r="L64" s="14"/>
      <c r="M64" s="14"/>
      <c r="N64" s="14"/>
      <c r="O64" s="18"/>
    </row>
    <row r="65" spans="1:15" ht="12.75" customHeight="1">
      <c r="A65" s="14"/>
      <c r="B65" s="21">
        <v>317</v>
      </c>
      <c r="C65" s="10" t="s">
        <v>598</v>
      </c>
      <c r="D65" s="21">
        <v>1993</v>
      </c>
      <c r="E65" s="17" t="s">
        <v>591</v>
      </c>
      <c r="F65" s="17" t="s">
        <v>599</v>
      </c>
      <c r="G65" s="17" t="s">
        <v>559</v>
      </c>
      <c r="H65" s="19"/>
      <c r="I65" s="14">
        <f t="shared" si="1"/>
      </c>
      <c r="J65" s="14"/>
      <c r="K65" s="14"/>
      <c r="L65" s="14"/>
      <c r="M65" s="14"/>
      <c r="N65" s="14"/>
      <c r="O65" s="18"/>
    </row>
    <row r="66" spans="1:15" ht="12.75" customHeight="1">
      <c r="A66" s="14"/>
      <c r="B66" s="21">
        <v>318</v>
      </c>
      <c r="C66" s="10" t="s">
        <v>600</v>
      </c>
      <c r="D66" s="21">
        <v>1995</v>
      </c>
      <c r="E66" s="17" t="s">
        <v>601</v>
      </c>
      <c r="F66" s="17" t="s">
        <v>602</v>
      </c>
      <c r="G66" s="17" t="s">
        <v>559</v>
      </c>
      <c r="H66" s="19"/>
      <c r="I66" s="14">
        <f t="shared" si="1"/>
      </c>
      <c r="J66" s="14"/>
      <c r="K66" s="14"/>
      <c r="L66" s="14"/>
      <c r="M66" s="14"/>
      <c r="N66" s="14"/>
      <c r="O66" s="18"/>
    </row>
    <row r="67" spans="1:15" ht="12.75" customHeight="1">
      <c r="A67" s="14"/>
      <c r="B67" s="21">
        <v>320</v>
      </c>
      <c r="C67" s="10" t="s">
        <v>603</v>
      </c>
      <c r="D67" s="21">
        <v>1996</v>
      </c>
      <c r="E67" s="17" t="s">
        <v>10</v>
      </c>
      <c r="F67" s="17" t="s">
        <v>24</v>
      </c>
      <c r="G67" s="17" t="s">
        <v>559</v>
      </c>
      <c r="H67" s="19"/>
      <c r="I67" s="14">
        <f t="shared" si="1"/>
      </c>
      <c r="J67" s="14"/>
      <c r="K67" s="14"/>
      <c r="L67" s="14"/>
      <c r="M67" s="14"/>
      <c r="N67" s="14"/>
      <c r="O67" s="18"/>
    </row>
    <row r="68" spans="1:15" ht="12.75" customHeight="1">
      <c r="A68" s="14"/>
      <c r="B68" s="21">
        <v>321</v>
      </c>
      <c r="C68" s="10" t="s">
        <v>604</v>
      </c>
      <c r="D68" s="21">
        <v>1993</v>
      </c>
      <c r="E68" s="17" t="s">
        <v>10</v>
      </c>
      <c r="F68" s="17" t="s">
        <v>24</v>
      </c>
      <c r="G68" s="17" t="s">
        <v>559</v>
      </c>
      <c r="H68" s="19"/>
      <c r="I68" s="14">
        <f t="shared" si="1"/>
      </c>
      <c r="J68" s="14"/>
      <c r="K68" s="14"/>
      <c r="L68" s="14"/>
      <c r="M68" s="14"/>
      <c r="N68" s="14"/>
      <c r="O68" s="18"/>
    </row>
    <row r="69" spans="1:15" ht="12.75" customHeight="1">
      <c r="A69" s="14"/>
      <c r="B69" s="21">
        <v>322</v>
      </c>
      <c r="C69" s="10" t="s">
        <v>605</v>
      </c>
      <c r="D69" s="21">
        <v>1992</v>
      </c>
      <c r="E69" s="17" t="s">
        <v>10</v>
      </c>
      <c r="F69" s="17" t="s">
        <v>24</v>
      </c>
      <c r="G69" s="17" t="s">
        <v>559</v>
      </c>
      <c r="H69" s="19"/>
      <c r="I69" s="14">
        <f t="shared" si="1"/>
      </c>
      <c r="J69" s="14"/>
      <c r="K69" s="14"/>
      <c r="L69" s="14"/>
      <c r="M69" s="14"/>
      <c r="N69" s="14"/>
      <c r="O69" s="18"/>
    </row>
    <row r="70" spans="1:15" ht="12.75" customHeight="1">
      <c r="A70" s="14"/>
      <c r="B70" s="23">
        <v>323</v>
      </c>
      <c r="C70" s="25" t="s">
        <v>606</v>
      </c>
      <c r="D70" s="26">
        <v>1996</v>
      </c>
      <c r="E70" s="17" t="s">
        <v>10</v>
      </c>
      <c r="F70" s="24" t="s">
        <v>24</v>
      </c>
      <c r="G70" s="17" t="s">
        <v>559</v>
      </c>
      <c r="H70" s="19"/>
      <c r="I70" s="14">
        <f t="shared" si="1"/>
      </c>
      <c r="J70" s="14"/>
      <c r="K70" s="14"/>
      <c r="L70" s="14"/>
      <c r="M70" s="14"/>
      <c r="N70" s="14"/>
      <c r="O70" s="18"/>
    </row>
    <row r="71" spans="1:15" ht="12.75" customHeight="1">
      <c r="A71" s="14"/>
      <c r="B71" s="21">
        <v>324</v>
      </c>
      <c r="C71" s="10" t="s">
        <v>607</v>
      </c>
      <c r="D71" s="21">
        <v>1995</v>
      </c>
      <c r="E71" s="17" t="s">
        <v>10</v>
      </c>
      <c r="F71" s="17" t="s">
        <v>24</v>
      </c>
      <c r="G71" s="17" t="s">
        <v>559</v>
      </c>
      <c r="H71" s="19"/>
      <c r="I71" s="14">
        <f t="shared" si="1"/>
      </c>
      <c r="J71" s="14"/>
      <c r="K71" s="14"/>
      <c r="L71" s="14"/>
      <c r="M71" s="14"/>
      <c r="N71" s="14"/>
      <c r="O71" s="18"/>
    </row>
    <row r="72" spans="1:15" ht="12.75" customHeight="1">
      <c r="A72" s="14"/>
      <c r="B72" s="21">
        <v>325</v>
      </c>
      <c r="C72" s="10" t="s">
        <v>608</v>
      </c>
      <c r="D72" s="21">
        <v>1996</v>
      </c>
      <c r="E72" s="17" t="s">
        <v>10</v>
      </c>
      <c r="F72" s="17" t="s">
        <v>24</v>
      </c>
      <c r="G72" s="17" t="s">
        <v>559</v>
      </c>
      <c r="H72" s="19"/>
      <c r="I72" s="14">
        <f t="shared" si="1"/>
      </c>
      <c r="J72" s="14"/>
      <c r="K72" s="14"/>
      <c r="L72" s="14"/>
      <c r="M72" s="14"/>
      <c r="N72" s="14"/>
      <c r="O72" s="18"/>
    </row>
    <row r="73" spans="1:15" ht="12.75" customHeight="1">
      <c r="A73" s="14"/>
      <c r="B73" s="21">
        <v>326</v>
      </c>
      <c r="C73" s="16" t="s">
        <v>609</v>
      </c>
      <c r="D73" s="21">
        <v>1997</v>
      </c>
      <c r="E73" s="17" t="s">
        <v>10</v>
      </c>
      <c r="F73" s="17" t="s">
        <v>24</v>
      </c>
      <c r="G73" s="17" t="s">
        <v>559</v>
      </c>
      <c r="H73" s="19"/>
      <c r="I73" s="14" t="str">
        <f t="shared" si="1"/>
        <v>М18</v>
      </c>
      <c r="J73" s="14"/>
      <c r="K73" s="14"/>
      <c r="L73" s="14"/>
      <c r="M73" s="14"/>
      <c r="N73" s="14"/>
      <c r="O73" s="18"/>
    </row>
  </sheetData>
  <sheetProtection/>
  <autoFilter ref="A7:M73"/>
  <mergeCells count="15">
    <mergeCell ref="A1:K1"/>
    <mergeCell ref="A2:K3"/>
    <mergeCell ref="A4:K4"/>
    <mergeCell ref="F7:F8"/>
    <mergeCell ref="G7:G8"/>
    <mergeCell ref="H7:H8"/>
    <mergeCell ref="I7:I8"/>
    <mergeCell ref="J7:J8"/>
    <mergeCell ref="K7:K8"/>
    <mergeCell ref="C5:I5"/>
    <mergeCell ref="A7:A8"/>
    <mergeCell ref="B7:B8"/>
    <mergeCell ref="C7:C8"/>
    <mergeCell ref="D7:D8"/>
    <mergeCell ref="E7:E8"/>
  </mergeCells>
  <conditionalFormatting sqref="C12:C18">
    <cfRule type="duplicateValues" priority="1" dxfId="3" stopIfTrue="1">
      <formula>AND(COUNTIF($C$12:$C$18,C12)&gt;1,NOT(ISBLANK(C12)))</formula>
    </cfRule>
  </conditionalFormatting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115" zoomScaleNormal="115" zoomScalePageLayoutView="0" workbookViewId="0" topLeftCell="A4">
      <selection activeCell="G15" sqref="G15"/>
    </sheetView>
  </sheetViews>
  <sheetFormatPr defaultColWidth="9.00390625" defaultRowHeight="12.75" customHeight="1"/>
  <cols>
    <col min="1" max="1" width="5.375" style="4" customWidth="1"/>
    <col min="2" max="2" width="4.253906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6.25390625" style="13" customWidth="1"/>
    <col min="9" max="9" width="4.00390625" style="11" customWidth="1"/>
    <col min="10" max="10" width="3.625" style="11" customWidth="1"/>
    <col min="11" max="11" width="6.125" style="3" customWidth="1"/>
    <col min="12" max="16" width="9.125" style="3" customWidth="1"/>
    <col min="17" max="17" width="0" style="3" hidden="1" customWidth="1"/>
    <col min="18" max="16384" width="9.125" style="3" customWidth="1"/>
  </cols>
  <sheetData>
    <row r="1" spans="1:11" ht="20.25" customHeight="1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9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>
      <c r="A4" s="43" t="s">
        <v>36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9" s="6" customFormat="1" ht="18" customHeight="1">
      <c r="A5" s="5"/>
      <c r="C5" s="44" t="s">
        <v>645</v>
      </c>
      <c r="D5" s="44"/>
      <c r="E5" s="44"/>
      <c r="F5" s="44"/>
      <c r="G5" s="44"/>
      <c r="H5" s="44"/>
      <c r="I5" s="44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1"/>
    </row>
    <row r="7" spans="1:11" s="7" customFormat="1" ht="7.5" customHeight="1">
      <c r="A7" s="45" t="s">
        <v>11</v>
      </c>
      <c r="B7" s="45" t="s">
        <v>0</v>
      </c>
      <c r="C7" s="45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39" t="s">
        <v>6</v>
      </c>
      <c r="I7" s="39" t="s">
        <v>7</v>
      </c>
      <c r="J7" s="39" t="s">
        <v>8</v>
      </c>
      <c r="K7" s="39" t="s">
        <v>9</v>
      </c>
    </row>
    <row r="8" spans="1:11" s="7" customFormat="1" ht="7.5" customHeight="1">
      <c r="A8" s="46"/>
      <c r="B8" s="46"/>
      <c r="C8" s="46"/>
      <c r="D8" s="38"/>
      <c r="E8" s="38"/>
      <c r="F8" s="38"/>
      <c r="G8" s="38"/>
      <c r="H8" s="40"/>
      <c r="I8" s="40"/>
      <c r="J8" s="40"/>
      <c r="K8" s="40"/>
    </row>
    <row r="9" spans="1:17" ht="12.75" customHeight="1">
      <c r="A9" s="14">
        <v>1</v>
      </c>
      <c r="B9" s="14">
        <v>265</v>
      </c>
      <c r="C9" s="10" t="s">
        <v>72</v>
      </c>
      <c r="D9" s="9">
        <v>1998</v>
      </c>
      <c r="E9" s="14" t="s">
        <v>10</v>
      </c>
      <c r="F9" s="17" t="s">
        <v>10</v>
      </c>
      <c r="G9" s="17" t="s">
        <v>19</v>
      </c>
      <c r="H9" s="15" t="s">
        <v>741</v>
      </c>
      <c r="I9" s="14" t="str">
        <f>IF(AND(D9&gt;=1942,D9&lt;=1946),"Ж70",IF(AND(D9&gt;=1947,D9&lt;=1956),"Ж60",IF(AND(D9&gt;=1997,D9&lt;=1998),"Ж18","")))</f>
        <v>Ж18</v>
      </c>
      <c r="J9" s="14">
        <v>1</v>
      </c>
      <c r="K9" s="14"/>
      <c r="Q9" s="3">
        <v>1228</v>
      </c>
    </row>
    <row r="10" spans="1:17" ht="12.75" customHeight="1">
      <c r="A10" s="14">
        <v>2</v>
      </c>
      <c r="B10" s="14">
        <v>283</v>
      </c>
      <c r="C10" s="10" t="s">
        <v>619</v>
      </c>
      <c r="D10" s="9">
        <v>1998</v>
      </c>
      <c r="E10" s="14" t="s">
        <v>10</v>
      </c>
      <c r="F10" s="14" t="s">
        <v>10</v>
      </c>
      <c r="G10" s="17" t="s">
        <v>20</v>
      </c>
      <c r="H10" s="15" t="s">
        <v>763</v>
      </c>
      <c r="I10" s="14" t="str">
        <f aca="true" t="shared" si="0" ref="I10:I21">IF(AND(D10&gt;=1942,D10&lt;=1946),"Ж70",IF(AND(D10&gt;=1947,D10&lt;=1956),"Ж60",IF(AND(D10&gt;=1997,D10&lt;=1998),"Ж18","")))</f>
        <v>Ж18</v>
      </c>
      <c r="J10" s="14">
        <v>2</v>
      </c>
      <c r="K10" s="14"/>
      <c r="L10" s="14"/>
      <c r="M10" s="14"/>
      <c r="N10" s="11"/>
      <c r="Q10" s="3">
        <v>1432</v>
      </c>
    </row>
    <row r="11" spans="1:17" ht="12.75" customHeight="1">
      <c r="A11" s="14">
        <v>3</v>
      </c>
      <c r="B11" s="14">
        <v>266</v>
      </c>
      <c r="C11" s="10" t="s">
        <v>315</v>
      </c>
      <c r="D11" s="9">
        <v>1998</v>
      </c>
      <c r="E11" s="17" t="s">
        <v>10</v>
      </c>
      <c r="F11" s="17" t="s">
        <v>10</v>
      </c>
      <c r="G11" s="17" t="s">
        <v>19</v>
      </c>
      <c r="H11" s="15" t="s">
        <v>764</v>
      </c>
      <c r="I11" s="14" t="str">
        <f t="shared" si="0"/>
        <v>Ж18</v>
      </c>
      <c r="J11" s="14">
        <v>3</v>
      </c>
      <c r="K11" s="14"/>
      <c r="L11" s="14"/>
      <c r="M11" s="14"/>
      <c r="N11" s="11"/>
      <c r="Q11" s="3">
        <v>1444</v>
      </c>
    </row>
    <row r="12" spans="1:17" ht="12.75" customHeight="1">
      <c r="A12" s="14">
        <v>4</v>
      </c>
      <c r="B12" s="14">
        <v>278</v>
      </c>
      <c r="C12" s="10" t="s">
        <v>624</v>
      </c>
      <c r="D12" s="9">
        <v>1998</v>
      </c>
      <c r="E12" s="14" t="s">
        <v>10</v>
      </c>
      <c r="F12" s="14" t="s">
        <v>10</v>
      </c>
      <c r="G12" s="17" t="s">
        <v>374</v>
      </c>
      <c r="H12" s="15" t="s">
        <v>777</v>
      </c>
      <c r="I12" s="14" t="str">
        <f t="shared" si="0"/>
        <v>Ж18</v>
      </c>
      <c r="J12" s="14">
        <v>4</v>
      </c>
      <c r="K12" s="14"/>
      <c r="L12" s="14"/>
      <c r="M12" s="14"/>
      <c r="N12" s="11"/>
      <c r="Q12" s="3">
        <v>1596</v>
      </c>
    </row>
    <row r="13" spans="1:17" ht="12.75" customHeight="1">
      <c r="A13" s="14">
        <v>5</v>
      </c>
      <c r="B13" s="14">
        <v>269</v>
      </c>
      <c r="C13" s="10" t="s">
        <v>42</v>
      </c>
      <c r="D13" s="9">
        <v>1949</v>
      </c>
      <c r="E13" s="17" t="s">
        <v>49</v>
      </c>
      <c r="F13" s="17" t="s">
        <v>314</v>
      </c>
      <c r="G13" s="17" t="s">
        <v>12</v>
      </c>
      <c r="H13" s="15" t="s">
        <v>778</v>
      </c>
      <c r="I13" s="14" t="str">
        <f t="shared" si="0"/>
        <v>Ж60</v>
      </c>
      <c r="J13" s="14">
        <v>1</v>
      </c>
      <c r="K13" s="14"/>
      <c r="L13" s="14"/>
      <c r="M13" s="14"/>
      <c r="N13" s="11"/>
      <c r="Q13" s="3">
        <v>1597</v>
      </c>
    </row>
    <row r="14" spans="1:17" ht="12.75" customHeight="1">
      <c r="A14" s="14">
        <v>6</v>
      </c>
      <c r="B14" s="14">
        <v>271</v>
      </c>
      <c r="C14" s="10" t="s">
        <v>313</v>
      </c>
      <c r="D14" s="9">
        <v>1998</v>
      </c>
      <c r="E14" s="14" t="s">
        <v>10</v>
      </c>
      <c r="F14" s="17" t="s">
        <v>10</v>
      </c>
      <c r="G14" s="17"/>
      <c r="H14" s="15" t="s">
        <v>781</v>
      </c>
      <c r="I14" s="14" t="str">
        <f t="shared" si="0"/>
        <v>Ж18</v>
      </c>
      <c r="J14" s="14">
        <v>5</v>
      </c>
      <c r="K14" s="14"/>
      <c r="L14" s="14"/>
      <c r="M14" s="14"/>
      <c r="N14" s="11"/>
      <c r="Q14" s="3">
        <v>1658</v>
      </c>
    </row>
    <row r="15" spans="1:17" ht="12.75" customHeight="1">
      <c r="A15" s="14">
        <v>7</v>
      </c>
      <c r="B15" s="14">
        <v>279</v>
      </c>
      <c r="C15" s="10" t="s">
        <v>64</v>
      </c>
      <c r="D15" s="9">
        <v>1998</v>
      </c>
      <c r="E15" s="14" t="s">
        <v>10</v>
      </c>
      <c r="F15" s="14" t="s">
        <v>24</v>
      </c>
      <c r="G15" s="17"/>
      <c r="H15" s="15" t="s">
        <v>251</v>
      </c>
      <c r="I15" s="14" t="str">
        <f t="shared" si="0"/>
        <v>Ж18</v>
      </c>
      <c r="J15" s="14">
        <v>6</v>
      </c>
      <c r="K15" s="14"/>
      <c r="L15" s="14"/>
      <c r="M15" s="14"/>
      <c r="N15" s="11"/>
      <c r="Q15" s="3">
        <v>1788</v>
      </c>
    </row>
    <row r="16" spans="1:17" ht="12.75" customHeight="1">
      <c r="A16" s="14">
        <v>8</v>
      </c>
      <c r="B16" s="14">
        <v>336</v>
      </c>
      <c r="C16" s="10" t="s">
        <v>133</v>
      </c>
      <c r="D16" s="9">
        <v>1970</v>
      </c>
      <c r="E16" s="14" t="s">
        <v>10</v>
      </c>
      <c r="F16" s="14" t="s">
        <v>10</v>
      </c>
      <c r="G16" s="17"/>
      <c r="H16" s="15" t="s">
        <v>814</v>
      </c>
      <c r="I16" s="14">
        <f t="shared" si="0"/>
      </c>
      <c r="J16" s="14"/>
      <c r="K16" s="14"/>
      <c r="L16" s="14"/>
      <c r="M16" s="14"/>
      <c r="N16" s="11"/>
      <c r="Q16" s="3">
        <v>1930</v>
      </c>
    </row>
    <row r="17" spans="1:17" ht="12.75" customHeight="1">
      <c r="A17" s="14">
        <v>9</v>
      </c>
      <c r="B17" s="14">
        <v>287</v>
      </c>
      <c r="C17" s="10" t="s">
        <v>904</v>
      </c>
      <c r="D17" s="9">
        <v>1987</v>
      </c>
      <c r="E17" s="14" t="s">
        <v>10</v>
      </c>
      <c r="F17" s="14" t="s">
        <v>623</v>
      </c>
      <c r="G17" s="17"/>
      <c r="H17" s="15" t="s">
        <v>820</v>
      </c>
      <c r="I17" s="14">
        <f t="shared" si="0"/>
      </c>
      <c r="J17" s="14"/>
      <c r="K17" s="14"/>
      <c r="L17" s="14"/>
      <c r="M17" s="14"/>
      <c r="N17" s="11"/>
      <c r="Q17" s="3">
        <v>1979</v>
      </c>
    </row>
    <row r="18" spans="1:17" ht="12.75" customHeight="1">
      <c r="A18" s="14">
        <v>10</v>
      </c>
      <c r="B18" s="14">
        <v>285</v>
      </c>
      <c r="C18" s="10" t="s">
        <v>621</v>
      </c>
      <c r="D18" s="9">
        <v>1978</v>
      </c>
      <c r="E18" s="17" t="s">
        <v>49</v>
      </c>
      <c r="F18" s="14" t="s">
        <v>451</v>
      </c>
      <c r="G18" s="17" t="s">
        <v>467</v>
      </c>
      <c r="H18" s="15" t="s">
        <v>826</v>
      </c>
      <c r="I18" s="14">
        <f t="shared" si="0"/>
      </c>
      <c r="J18" s="14"/>
      <c r="K18" s="14"/>
      <c r="L18" s="14"/>
      <c r="M18" s="14"/>
      <c r="N18" s="11"/>
      <c r="Q18" s="3">
        <v>2018</v>
      </c>
    </row>
    <row r="19" spans="1:17" ht="12.75" customHeight="1">
      <c r="A19" s="14">
        <v>11</v>
      </c>
      <c r="B19" s="14">
        <v>286</v>
      </c>
      <c r="C19" s="10" t="s">
        <v>622</v>
      </c>
      <c r="D19" s="9">
        <v>1989</v>
      </c>
      <c r="E19" s="14" t="s">
        <v>10</v>
      </c>
      <c r="F19" s="14" t="s">
        <v>10</v>
      </c>
      <c r="G19" s="17"/>
      <c r="H19" s="15" t="s">
        <v>831</v>
      </c>
      <c r="I19" s="14">
        <f t="shared" si="0"/>
      </c>
      <c r="J19" s="14"/>
      <c r="K19" s="14"/>
      <c r="L19" s="14"/>
      <c r="M19" s="14"/>
      <c r="N19" s="11"/>
      <c r="Q19" s="3">
        <v>2065</v>
      </c>
    </row>
    <row r="20" spans="1:17" ht="12.75" customHeight="1">
      <c r="A20" s="14">
        <v>12</v>
      </c>
      <c r="B20" s="23">
        <v>264</v>
      </c>
      <c r="C20" s="25" t="s">
        <v>282</v>
      </c>
      <c r="D20" s="26">
        <v>1997</v>
      </c>
      <c r="E20" s="14" t="s">
        <v>10</v>
      </c>
      <c r="F20" s="24" t="s">
        <v>10</v>
      </c>
      <c r="G20" s="24"/>
      <c r="H20" s="19" t="s">
        <v>844</v>
      </c>
      <c r="I20" s="14" t="str">
        <f t="shared" si="0"/>
        <v>Ж18</v>
      </c>
      <c r="J20" s="14">
        <v>7</v>
      </c>
      <c r="L20" s="14"/>
      <c r="M20" s="14"/>
      <c r="N20" s="11"/>
      <c r="Q20" s="3">
        <v>2146</v>
      </c>
    </row>
    <row r="21" spans="1:17" ht="12.75" customHeight="1">
      <c r="A21" s="14">
        <v>13</v>
      </c>
      <c r="B21" s="14">
        <v>284</v>
      </c>
      <c r="C21" s="31" t="s">
        <v>620</v>
      </c>
      <c r="D21" s="9">
        <v>1950</v>
      </c>
      <c r="E21" s="17" t="s">
        <v>10</v>
      </c>
      <c r="F21" s="14" t="s">
        <v>24</v>
      </c>
      <c r="G21" s="17"/>
      <c r="H21" s="15" t="s">
        <v>889</v>
      </c>
      <c r="I21" s="14" t="str">
        <f t="shared" si="0"/>
        <v>Ж60</v>
      </c>
      <c r="J21" s="14">
        <v>2</v>
      </c>
      <c r="K21" s="14"/>
      <c r="L21" s="14"/>
      <c r="M21" s="14"/>
      <c r="N21" s="11"/>
      <c r="Q21" s="3">
        <v>2714</v>
      </c>
    </row>
    <row r="22" spans="1:14" ht="12.75" customHeight="1">
      <c r="A22" s="14"/>
      <c r="B22" s="14"/>
      <c r="C22" s="10"/>
      <c r="E22" s="14"/>
      <c r="F22" s="14"/>
      <c r="G22" s="17"/>
      <c r="H22" s="15"/>
      <c r="I22" s="14">
        <f aca="true" t="shared" si="1" ref="I22:I31">IF(AND(D22&gt;=1941,D22&lt;=1945),"Ж70",IF(AND(D22&gt;=1946,D22&lt;=1955),"Ж60",IF(AND(D22&gt;=1996,D22&lt;=1997),"Ж18","")))</f>
      </c>
      <c r="J22" s="14"/>
      <c r="K22" s="14"/>
      <c r="L22" s="14"/>
      <c r="M22" s="14"/>
      <c r="N22" s="11"/>
    </row>
    <row r="23" ht="12.75" customHeight="1">
      <c r="I23" s="14">
        <f t="shared" si="1"/>
      </c>
    </row>
    <row r="24" ht="12.75" customHeight="1">
      <c r="I24" s="14">
        <f t="shared" si="1"/>
      </c>
    </row>
    <row r="25" ht="12.75" customHeight="1">
      <c r="I25" s="14">
        <f t="shared" si="1"/>
      </c>
    </row>
    <row r="26" ht="12.75" customHeight="1">
      <c r="I26" s="14">
        <f t="shared" si="1"/>
      </c>
    </row>
    <row r="27" ht="12.75" customHeight="1">
      <c r="I27" s="14">
        <f t="shared" si="1"/>
      </c>
    </row>
    <row r="28" ht="12.75" customHeight="1">
      <c r="I28" s="14">
        <f t="shared" si="1"/>
      </c>
    </row>
    <row r="29" ht="12.75" customHeight="1">
      <c r="I29" s="14">
        <f t="shared" si="1"/>
      </c>
    </row>
    <row r="30" ht="12.75" customHeight="1">
      <c r="I30" s="14">
        <f t="shared" si="1"/>
      </c>
    </row>
    <row r="31" ht="12.75" customHeight="1">
      <c r="I31" s="14">
        <f t="shared" si="1"/>
      </c>
    </row>
  </sheetData>
  <sheetProtection/>
  <autoFilter ref="A7:M31"/>
  <mergeCells count="15">
    <mergeCell ref="A1:K1"/>
    <mergeCell ref="A2:K3"/>
    <mergeCell ref="A4:K4"/>
    <mergeCell ref="F7:F8"/>
    <mergeCell ref="G7:G8"/>
    <mergeCell ref="H7:H8"/>
    <mergeCell ref="I7:I8"/>
    <mergeCell ref="J7:J8"/>
    <mergeCell ref="K7:K8"/>
    <mergeCell ref="C5:I5"/>
    <mergeCell ref="A7:A8"/>
    <mergeCell ref="B7:B8"/>
    <mergeCell ref="C7:C8"/>
    <mergeCell ref="D7:D8"/>
    <mergeCell ref="E7:E8"/>
  </mergeCells>
  <conditionalFormatting sqref="C1:C65536">
    <cfRule type="duplicateValues" priority="1" dxfId="3" stopIfTrue="1">
      <formula>AND(COUNTIF($C:$C,C1)&gt;1,NOT(ISBLANK(C1)))</formula>
    </cfRule>
  </conditionalFormatting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49"/>
  <sheetViews>
    <sheetView showGridLines="0" zoomScalePageLayoutView="0" workbookViewId="0" topLeftCell="A112">
      <selection activeCell="C123" sqref="C123"/>
    </sheetView>
  </sheetViews>
  <sheetFormatPr defaultColWidth="9.00390625" defaultRowHeight="12.75" customHeight="1"/>
  <cols>
    <col min="1" max="1" width="4.25390625" style="4" customWidth="1"/>
    <col min="2" max="2" width="4.1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7.125" style="13" customWidth="1"/>
    <col min="9" max="9" width="4.00390625" style="11" customWidth="1"/>
    <col min="10" max="10" width="4.625" style="14" customWidth="1"/>
    <col min="11" max="11" width="6.625" style="3" customWidth="1"/>
    <col min="12" max="16" width="9.125" style="28" customWidth="1"/>
    <col min="17" max="17" width="0" style="28" hidden="1" customWidth="1"/>
    <col min="18" max="36" width="9.125" style="28" customWidth="1"/>
    <col min="37" max="16384" width="9.125" style="3" customWidth="1"/>
  </cols>
  <sheetData>
    <row r="1" spans="1:11" ht="20.25" customHeight="1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3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>
      <c r="A4" s="43" t="s">
        <v>56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36" s="6" customFormat="1" ht="18" customHeight="1">
      <c r="A5" s="5"/>
      <c r="C5" s="44" t="s">
        <v>645</v>
      </c>
      <c r="D5" s="44"/>
      <c r="E5" s="44"/>
      <c r="F5" s="44"/>
      <c r="G5" s="44"/>
      <c r="H5" s="44"/>
      <c r="I5" s="44"/>
      <c r="J5" s="22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s="6" customFormat="1" ht="13.5" customHeight="1">
      <c r="A6" s="5"/>
      <c r="C6" s="1"/>
      <c r="D6" s="1"/>
      <c r="E6" s="1"/>
      <c r="F6" s="1"/>
      <c r="G6" s="1"/>
      <c r="H6" s="1"/>
      <c r="I6" s="1"/>
      <c r="J6" s="22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7" customFormat="1" ht="7.5" customHeight="1">
      <c r="A7" s="45" t="s">
        <v>11</v>
      </c>
      <c r="B7" s="45" t="s">
        <v>0</v>
      </c>
      <c r="C7" s="45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39" t="s">
        <v>6</v>
      </c>
      <c r="I7" s="39" t="s">
        <v>7</v>
      </c>
      <c r="J7" s="39" t="s">
        <v>8</v>
      </c>
      <c r="K7" s="39" t="s">
        <v>9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s="7" customFormat="1" ht="7.5" customHeight="1">
      <c r="A8" s="46"/>
      <c r="B8" s="46"/>
      <c r="C8" s="46"/>
      <c r="D8" s="38"/>
      <c r="E8" s="38"/>
      <c r="F8" s="38"/>
      <c r="G8" s="38"/>
      <c r="H8" s="40"/>
      <c r="I8" s="40"/>
      <c r="J8" s="40"/>
      <c r="K8" s="4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17" ht="12.75" customHeight="1">
      <c r="A9" s="14">
        <v>1</v>
      </c>
      <c r="B9" s="14">
        <v>32</v>
      </c>
      <c r="C9" s="16" t="s">
        <v>325</v>
      </c>
      <c r="D9" s="9">
        <v>1999</v>
      </c>
      <c r="E9" s="17" t="s">
        <v>10</v>
      </c>
      <c r="F9" s="17" t="s">
        <v>10</v>
      </c>
      <c r="G9" s="17" t="s">
        <v>332</v>
      </c>
      <c r="H9" s="15" t="s">
        <v>646</v>
      </c>
      <c r="I9" s="14" t="str">
        <f aca="true" t="shared" si="0" ref="I9:I40">IF(AND(D9&gt;=1900,D9&lt;=1941),"М75",IF(AND(D9&gt;=1999,D9&lt;=2000),"Ю16",IF(AND(D9&gt;=2001,D9&lt;=2002),"Ю14",IF(AND(D9&gt;=2003,D9&lt;=2004),"Ю12",IF(AND(D9&gt;=2005,D9&lt;=2014),"Ю11","")))))</f>
        <v>Ю16</v>
      </c>
      <c r="J9" s="17">
        <v>1</v>
      </c>
      <c r="K9" s="14"/>
      <c r="Q9" s="28">
        <v>535</v>
      </c>
    </row>
    <row r="10" spans="1:17" ht="12.75" customHeight="1">
      <c r="A10" s="14">
        <v>2</v>
      </c>
      <c r="B10" s="14">
        <v>82</v>
      </c>
      <c r="C10" s="16" t="s">
        <v>97</v>
      </c>
      <c r="D10" s="9">
        <v>2000</v>
      </c>
      <c r="E10" s="17" t="s">
        <v>10</v>
      </c>
      <c r="F10" s="17" t="s">
        <v>10</v>
      </c>
      <c r="G10" s="17" t="s">
        <v>374</v>
      </c>
      <c r="H10" s="15" t="s">
        <v>647</v>
      </c>
      <c r="I10" s="14" t="str">
        <f t="shared" si="0"/>
        <v>Ю16</v>
      </c>
      <c r="J10" s="17">
        <v>2</v>
      </c>
      <c r="K10" s="14"/>
      <c r="Q10" s="28">
        <v>548</v>
      </c>
    </row>
    <row r="11" spans="1:17" ht="12.75" customHeight="1">
      <c r="A11" s="14">
        <v>3</v>
      </c>
      <c r="B11" s="14">
        <v>41</v>
      </c>
      <c r="C11" s="16" t="s">
        <v>331</v>
      </c>
      <c r="D11" s="9">
        <v>2001</v>
      </c>
      <c r="E11" s="17" t="s">
        <v>10</v>
      </c>
      <c r="F11" s="17" t="s">
        <v>10</v>
      </c>
      <c r="G11" s="17" t="s">
        <v>332</v>
      </c>
      <c r="H11" s="15" t="s">
        <v>648</v>
      </c>
      <c r="I11" s="14" t="str">
        <f t="shared" si="0"/>
        <v>Ю14</v>
      </c>
      <c r="J11" s="17">
        <v>1</v>
      </c>
      <c r="K11" s="14"/>
      <c r="Q11" s="28">
        <v>561</v>
      </c>
    </row>
    <row r="12" spans="1:17" ht="12.75" customHeight="1">
      <c r="A12" s="14">
        <v>4</v>
      </c>
      <c r="B12" s="14">
        <v>80</v>
      </c>
      <c r="C12" s="16" t="s">
        <v>98</v>
      </c>
      <c r="D12" s="9">
        <v>2000</v>
      </c>
      <c r="E12" s="17" t="s">
        <v>10</v>
      </c>
      <c r="F12" s="17" t="s">
        <v>10</v>
      </c>
      <c r="G12" s="19" t="s">
        <v>374</v>
      </c>
      <c r="H12" s="15" t="s">
        <v>175</v>
      </c>
      <c r="I12" s="14" t="str">
        <f t="shared" si="0"/>
        <v>Ю16</v>
      </c>
      <c r="J12" s="17">
        <v>3</v>
      </c>
      <c r="K12" s="14"/>
      <c r="Q12" s="28">
        <v>571</v>
      </c>
    </row>
    <row r="13" spans="1:17" ht="12.75" customHeight="1">
      <c r="A13" s="14">
        <v>5</v>
      </c>
      <c r="B13" s="14">
        <v>17</v>
      </c>
      <c r="C13" s="16" t="s">
        <v>295</v>
      </c>
      <c r="D13" s="9">
        <v>2000</v>
      </c>
      <c r="E13" s="17" t="s">
        <v>10</v>
      </c>
      <c r="F13" s="17" t="s">
        <v>10</v>
      </c>
      <c r="G13" s="17" t="s">
        <v>19</v>
      </c>
      <c r="H13" s="15" t="s">
        <v>176</v>
      </c>
      <c r="I13" s="14" t="str">
        <f t="shared" si="0"/>
        <v>Ю16</v>
      </c>
      <c r="J13" s="17">
        <v>4</v>
      </c>
      <c r="K13" s="14"/>
      <c r="Q13" s="28">
        <v>573</v>
      </c>
    </row>
    <row r="14" spans="1:17" ht="12.75" customHeight="1">
      <c r="A14" s="14">
        <v>6</v>
      </c>
      <c r="B14" s="14">
        <v>59</v>
      </c>
      <c r="C14" s="16" t="s">
        <v>88</v>
      </c>
      <c r="D14" s="9">
        <v>2005</v>
      </c>
      <c r="E14" s="17" t="s">
        <v>49</v>
      </c>
      <c r="F14" s="17" t="s">
        <v>363</v>
      </c>
      <c r="G14" s="17" t="s">
        <v>364</v>
      </c>
      <c r="H14" s="15" t="s">
        <v>650</v>
      </c>
      <c r="I14" s="14" t="str">
        <f t="shared" si="0"/>
        <v>Ю11</v>
      </c>
      <c r="J14" s="17">
        <v>1</v>
      </c>
      <c r="K14" s="14"/>
      <c r="Q14" s="28">
        <v>580</v>
      </c>
    </row>
    <row r="15" spans="1:17" ht="12.75" customHeight="1">
      <c r="A15" s="14">
        <v>7</v>
      </c>
      <c r="B15" s="14">
        <v>81</v>
      </c>
      <c r="C15" s="16" t="s">
        <v>99</v>
      </c>
      <c r="D15" s="9">
        <v>2001</v>
      </c>
      <c r="E15" s="17" t="s">
        <v>10</v>
      </c>
      <c r="F15" s="17" t="s">
        <v>10</v>
      </c>
      <c r="G15" s="17" t="s">
        <v>374</v>
      </c>
      <c r="H15" s="15" t="s">
        <v>651</v>
      </c>
      <c r="I15" s="14" t="str">
        <f t="shared" si="0"/>
        <v>Ю14</v>
      </c>
      <c r="J15" s="17">
        <v>2</v>
      </c>
      <c r="K15" s="14"/>
      <c r="Q15" s="28">
        <v>585</v>
      </c>
    </row>
    <row r="16" spans="1:17" ht="12.75" customHeight="1">
      <c r="A16" s="14">
        <v>8</v>
      </c>
      <c r="B16" s="14">
        <v>19</v>
      </c>
      <c r="C16" s="16" t="s">
        <v>317</v>
      </c>
      <c r="D16" s="9">
        <v>2001</v>
      </c>
      <c r="E16" s="17" t="s">
        <v>10</v>
      </c>
      <c r="F16" s="17" t="s">
        <v>10</v>
      </c>
      <c r="G16" s="17" t="s">
        <v>19</v>
      </c>
      <c r="H16" s="15" t="s">
        <v>652</v>
      </c>
      <c r="I16" s="14" t="str">
        <f t="shared" si="0"/>
        <v>Ю14</v>
      </c>
      <c r="J16" s="17">
        <v>3</v>
      </c>
      <c r="K16" s="14"/>
      <c r="Q16" s="28">
        <v>590</v>
      </c>
    </row>
    <row r="17" spans="1:17" ht="12.75" customHeight="1">
      <c r="A17" s="14">
        <v>9</v>
      </c>
      <c r="B17" s="21">
        <v>20</v>
      </c>
      <c r="C17" s="16" t="s">
        <v>318</v>
      </c>
      <c r="D17" s="21">
        <v>2000</v>
      </c>
      <c r="E17" s="17" t="s">
        <v>10</v>
      </c>
      <c r="F17" s="17" t="s">
        <v>10</v>
      </c>
      <c r="G17" s="17" t="s">
        <v>19</v>
      </c>
      <c r="H17" s="15" t="s">
        <v>653</v>
      </c>
      <c r="I17" s="14" t="str">
        <f t="shared" si="0"/>
        <v>Ю16</v>
      </c>
      <c r="J17" s="17">
        <v>5</v>
      </c>
      <c r="K17" s="14"/>
      <c r="Q17" s="28">
        <v>620</v>
      </c>
    </row>
    <row r="18" spans="1:17" ht="12.75" customHeight="1">
      <c r="A18" s="14">
        <v>10</v>
      </c>
      <c r="B18" s="14">
        <v>45</v>
      </c>
      <c r="C18" s="16" t="s">
        <v>212</v>
      </c>
      <c r="D18" s="9">
        <v>2002</v>
      </c>
      <c r="E18" s="17" t="s">
        <v>10</v>
      </c>
      <c r="F18" s="17" t="s">
        <v>10</v>
      </c>
      <c r="G18" s="17" t="s">
        <v>332</v>
      </c>
      <c r="H18" s="15" t="s">
        <v>654</v>
      </c>
      <c r="I18" s="14" t="str">
        <f t="shared" si="0"/>
        <v>Ю14</v>
      </c>
      <c r="J18" s="17">
        <v>4</v>
      </c>
      <c r="K18" s="14"/>
      <c r="Q18" s="28">
        <v>629</v>
      </c>
    </row>
    <row r="19" spans="1:17" ht="12.75" customHeight="1">
      <c r="A19" s="14">
        <v>11</v>
      </c>
      <c r="B19" s="14">
        <v>50</v>
      </c>
      <c r="C19" s="16" t="s">
        <v>338</v>
      </c>
      <c r="D19" s="9">
        <v>1999</v>
      </c>
      <c r="E19" s="17" t="s">
        <v>10</v>
      </c>
      <c r="F19" s="17" t="s">
        <v>10</v>
      </c>
      <c r="G19" s="17" t="s">
        <v>18</v>
      </c>
      <c r="H19" s="15" t="s">
        <v>655</v>
      </c>
      <c r="I19" s="14" t="str">
        <f t="shared" si="0"/>
        <v>Ю16</v>
      </c>
      <c r="J19" s="17">
        <v>6</v>
      </c>
      <c r="K19" s="14"/>
      <c r="Q19" s="28">
        <v>636</v>
      </c>
    </row>
    <row r="20" spans="1:17" ht="12.75" customHeight="1">
      <c r="A20" s="14">
        <v>12</v>
      </c>
      <c r="B20" s="14">
        <v>88</v>
      </c>
      <c r="C20" s="16" t="s">
        <v>126</v>
      </c>
      <c r="D20" s="9">
        <v>2003</v>
      </c>
      <c r="E20" s="17" t="s">
        <v>10</v>
      </c>
      <c r="F20" s="17" t="s">
        <v>24</v>
      </c>
      <c r="G20" s="17" t="s">
        <v>377</v>
      </c>
      <c r="H20" s="15" t="s">
        <v>656</v>
      </c>
      <c r="I20" s="14" t="str">
        <f t="shared" si="0"/>
        <v>Ю12</v>
      </c>
      <c r="J20" s="17">
        <v>1</v>
      </c>
      <c r="K20" s="14"/>
      <c r="Q20" s="28">
        <v>642</v>
      </c>
    </row>
    <row r="21" spans="1:17" ht="12.75" customHeight="1">
      <c r="A21" s="14">
        <v>13</v>
      </c>
      <c r="B21" s="14">
        <v>138</v>
      </c>
      <c r="C21" s="16" t="s">
        <v>81</v>
      </c>
      <c r="D21" s="9">
        <v>2002</v>
      </c>
      <c r="E21" s="17" t="s">
        <v>10</v>
      </c>
      <c r="F21" s="17" t="s">
        <v>10</v>
      </c>
      <c r="G21" s="17"/>
      <c r="H21" s="15" t="s">
        <v>657</v>
      </c>
      <c r="I21" s="14" t="str">
        <f t="shared" si="0"/>
        <v>Ю14</v>
      </c>
      <c r="J21" s="17">
        <v>5</v>
      </c>
      <c r="K21" s="14"/>
      <c r="Q21" s="28">
        <v>643</v>
      </c>
    </row>
    <row r="22" spans="1:17" ht="12.75" customHeight="1">
      <c r="A22" s="14">
        <v>14</v>
      </c>
      <c r="B22" s="14">
        <v>171</v>
      </c>
      <c r="C22" s="16" t="s">
        <v>504</v>
      </c>
      <c r="D22" s="9">
        <v>2002</v>
      </c>
      <c r="E22" s="17" t="s">
        <v>10</v>
      </c>
      <c r="F22" s="17" t="s">
        <v>24</v>
      </c>
      <c r="G22" s="17"/>
      <c r="H22" s="15" t="s">
        <v>178</v>
      </c>
      <c r="I22" s="14" t="str">
        <f t="shared" si="0"/>
        <v>Ю14</v>
      </c>
      <c r="J22" s="17">
        <v>6</v>
      </c>
      <c r="K22" s="14"/>
      <c r="Q22" s="28">
        <v>656</v>
      </c>
    </row>
    <row r="23" spans="1:17" ht="12.75" customHeight="1">
      <c r="A23" s="14">
        <v>15</v>
      </c>
      <c r="B23" s="14">
        <v>230</v>
      </c>
      <c r="C23" s="16" t="s">
        <v>536</v>
      </c>
      <c r="D23" s="9">
        <v>2003</v>
      </c>
      <c r="E23" s="17" t="s">
        <v>10</v>
      </c>
      <c r="F23" s="17" t="s">
        <v>24</v>
      </c>
      <c r="G23" s="17" t="s">
        <v>28</v>
      </c>
      <c r="H23" s="15" t="s">
        <v>179</v>
      </c>
      <c r="I23" s="14" t="str">
        <f t="shared" si="0"/>
        <v>Ю12</v>
      </c>
      <c r="J23" s="17">
        <v>2</v>
      </c>
      <c r="K23" s="14"/>
      <c r="Q23" s="28">
        <v>660</v>
      </c>
    </row>
    <row r="24" spans="1:17" ht="12.75" customHeight="1">
      <c r="A24" s="14">
        <v>16</v>
      </c>
      <c r="B24" s="21">
        <v>168</v>
      </c>
      <c r="C24" s="16" t="s">
        <v>501</v>
      </c>
      <c r="D24" s="21">
        <v>2002</v>
      </c>
      <c r="E24" s="17" t="s">
        <v>10</v>
      </c>
      <c r="F24" s="17" t="s">
        <v>24</v>
      </c>
      <c r="G24" s="17"/>
      <c r="H24" s="15" t="s">
        <v>180</v>
      </c>
      <c r="I24" s="14" t="str">
        <f t="shared" si="0"/>
        <v>Ю14</v>
      </c>
      <c r="J24" s="17">
        <v>7</v>
      </c>
      <c r="K24" s="14"/>
      <c r="Q24" s="28">
        <v>663</v>
      </c>
    </row>
    <row r="25" spans="1:17" ht="12.75" customHeight="1">
      <c r="A25" s="14">
        <v>17</v>
      </c>
      <c r="B25" s="14">
        <v>163</v>
      </c>
      <c r="C25" s="16" t="s">
        <v>70</v>
      </c>
      <c r="D25" s="9">
        <v>2003</v>
      </c>
      <c r="E25" s="17" t="s">
        <v>10</v>
      </c>
      <c r="F25" s="17" t="s">
        <v>24</v>
      </c>
      <c r="G25" s="17"/>
      <c r="H25" s="15" t="s">
        <v>658</v>
      </c>
      <c r="I25" s="14" t="str">
        <f t="shared" si="0"/>
        <v>Ю12</v>
      </c>
      <c r="J25" s="17">
        <v>3</v>
      </c>
      <c r="K25" s="14"/>
      <c r="Q25" s="28">
        <v>674</v>
      </c>
    </row>
    <row r="26" spans="1:17" ht="12.75" customHeight="1">
      <c r="A26" s="14">
        <v>18</v>
      </c>
      <c r="B26" s="21">
        <v>49</v>
      </c>
      <c r="C26" s="16" t="s">
        <v>78</v>
      </c>
      <c r="D26" s="21">
        <v>2001</v>
      </c>
      <c r="E26" s="17" t="s">
        <v>10</v>
      </c>
      <c r="F26" s="17" t="s">
        <v>10</v>
      </c>
      <c r="G26" s="17" t="s">
        <v>332</v>
      </c>
      <c r="H26" s="15" t="s">
        <v>660</v>
      </c>
      <c r="I26" s="14" t="str">
        <f t="shared" si="0"/>
        <v>Ю14</v>
      </c>
      <c r="J26" s="17">
        <v>8</v>
      </c>
      <c r="K26" s="14"/>
      <c r="Q26" s="28">
        <v>682</v>
      </c>
    </row>
    <row r="27" spans="1:17" ht="12.75" customHeight="1">
      <c r="A27" s="14">
        <v>19</v>
      </c>
      <c r="B27" s="14">
        <v>89</v>
      </c>
      <c r="C27" s="16" t="s">
        <v>378</v>
      </c>
      <c r="D27" s="9">
        <v>2003</v>
      </c>
      <c r="E27" s="17" t="s">
        <v>10</v>
      </c>
      <c r="F27" s="17" t="s">
        <v>10</v>
      </c>
      <c r="G27" s="17" t="s">
        <v>19</v>
      </c>
      <c r="H27" s="15" t="s">
        <v>661</v>
      </c>
      <c r="I27" s="14" t="str">
        <f t="shared" si="0"/>
        <v>Ю12</v>
      </c>
      <c r="J27" s="17">
        <v>4</v>
      </c>
      <c r="K27" s="14"/>
      <c r="Q27" s="28">
        <v>683</v>
      </c>
    </row>
    <row r="28" spans="1:17" ht="12.75" customHeight="1">
      <c r="A28" s="14">
        <v>20</v>
      </c>
      <c r="B28" s="14">
        <v>189</v>
      </c>
      <c r="C28" s="16" t="s">
        <v>120</v>
      </c>
      <c r="D28" s="9">
        <v>2003</v>
      </c>
      <c r="E28" s="17" t="s">
        <v>10</v>
      </c>
      <c r="F28" s="17" t="s">
        <v>24</v>
      </c>
      <c r="G28" s="17" t="s">
        <v>90</v>
      </c>
      <c r="H28" s="15" t="s">
        <v>662</v>
      </c>
      <c r="I28" s="14" t="str">
        <f t="shared" si="0"/>
        <v>Ю12</v>
      </c>
      <c r="J28" s="17">
        <v>5</v>
      </c>
      <c r="K28" s="14"/>
      <c r="Q28" s="28">
        <v>684</v>
      </c>
    </row>
    <row r="29" spans="1:17" ht="12.75" customHeight="1">
      <c r="A29" s="14">
        <v>21</v>
      </c>
      <c r="B29" s="21">
        <v>9</v>
      </c>
      <c r="C29" s="16" t="s">
        <v>79</v>
      </c>
      <c r="D29" s="21">
        <v>2004</v>
      </c>
      <c r="E29" s="17" t="s">
        <v>10</v>
      </c>
      <c r="F29" s="17" t="s">
        <v>10</v>
      </c>
      <c r="G29" s="17" t="s">
        <v>19</v>
      </c>
      <c r="H29" s="15" t="s">
        <v>663</v>
      </c>
      <c r="I29" s="14" t="str">
        <f t="shared" si="0"/>
        <v>Ю12</v>
      </c>
      <c r="J29" s="17">
        <v>6</v>
      </c>
      <c r="K29" s="14"/>
      <c r="Q29" s="28">
        <v>685</v>
      </c>
    </row>
    <row r="30" spans="1:17" ht="12.75" customHeight="1">
      <c r="A30" s="14">
        <v>22</v>
      </c>
      <c r="B30" s="14">
        <v>16</v>
      </c>
      <c r="C30" s="16" t="s">
        <v>294</v>
      </c>
      <c r="D30" s="9">
        <v>2002</v>
      </c>
      <c r="E30" s="17" t="s">
        <v>10</v>
      </c>
      <c r="F30" s="17" t="s">
        <v>24</v>
      </c>
      <c r="G30" s="17"/>
      <c r="H30" s="15" t="s">
        <v>664</v>
      </c>
      <c r="I30" s="14" t="str">
        <f t="shared" si="0"/>
        <v>Ю14</v>
      </c>
      <c r="J30" s="17">
        <v>9</v>
      </c>
      <c r="K30" s="14"/>
      <c r="Q30" s="28">
        <v>688</v>
      </c>
    </row>
    <row r="31" spans="1:17" ht="12.75" customHeight="1">
      <c r="A31" s="14">
        <v>23</v>
      </c>
      <c r="B31" s="14">
        <v>119</v>
      </c>
      <c r="C31" s="16" t="s">
        <v>410</v>
      </c>
      <c r="D31" s="9">
        <v>2003</v>
      </c>
      <c r="E31" s="17" t="s">
        <v>10</v>
      </c>
      <c r="F31" s="17" t="s">
        <v>10</v>
      </c>
      <c r="G31" s="17" t="s">
        <v>411</v>
      </c>
      <c r="H31" s="15" t="s">
        <v>182</v>
      </c>
      <c r="I31" s="14" t="str">
        <f t="shared" si="0"/>
        <v>Ю12</v>
      </c>
      <c r="J31" s="17">
        <v>7</v>
      </c>
      <c r="K31" s="14"/>
      <c r="Q31" s="28">
        <v>690</v>
      </c>
    </row>
    <row r="32" spans="1:17" ht="12.75" customHeight="1">
      <c r="A32" s="14">
        <v>24</v>
      </c>
      <c r="B32" s="14">
        <v>192</v>
      </c>
      <c r="C32" s="16" t="s">
        <v>642</v>
      </c>
      <c r="D32" s="9">
        <v>2003</v>
      </c>
      <c r="E32" s="17" t="s">
        <v>10</v>
      </c>
      <c r="F32" s="17" t="s">
        <v>24</v>
      </c>
      <c r="G32" s="17"/>
      <c r="H32" s="15" t="s">
        <v>666</v>
      </c>
      <c r="I32" s="14" t="str">
        <f t="shared" si="0"/>
        <v>Ю12</v>
      </c>
      <c r="J32" s="17">
        <v>8</v>
      </c>
      <c r="K32" s="14"/>
      <c r="Q32" s="28">
        <v>691</v>
      </c>
    </row>
    <row r="33" spans="1:17" ht="12.75" customHeight="1">
      <c r="A33" s="14">
        <v>25</v>
      </c>
      <c r="B33" s="14">
        <v>173</v>
      </c>
      <c r="C33" s="16" t="s">
        <v>528</v>
      </c>
      <c r="D33" s="9">
        <v>2004</v>
      </c>
      <c r="E33" s="17" t="s">
        <v>10</v>
      </c>
      <c r="F33" s="17" t="s">
        <v>24</v>
      </c>
      <c r="G33" s="17"/>
      <c r="H33" s="15" t="s">
        <v>183</v>
      </c>
      <c r="I33" s="14" t="str">
        <f t="shared" si="0"/>
        <v>Ю12</v>
      </c>
      <c r="J33" s="17">
        <v>9</v>
      </c>
      <c r="K33" s="14"/>
      <c r="Q33" s="28">
        <v>696</v>
      </c>
    </row>
    <row r="34" spans="1:17" ht="12.75" customHeight="1">
      <c r="A34" s="14">
        <v>26</v>
      </c>
      <c r="B34" s="14">
        <v>48</v>
      </c>
      <c r="C34" s="16" t="s">
        <v>337</v>
      </c>
      <c r="D34" s="9">
        <v>2001</v>
      </c>
      <c r="E34" s="17" t="s">
        <v>10</v>
      </c>
      <c r="F34" s="17" t="s">
        <v>24</v>
      </c>
      <c r="G34" s="17" t="s">
        <v>25</v>
      </c>
      <c r="H34" s="15" t="s">
        <v>184</v>
      </c>
      <c r="I34" s="14" t="str">
        <f t="shared" si="0"/>
        <v>Ю14</v>
      </c>
      <c r="J34" s="17">
        <v>10</v>
      </c>
      <c r="K34" s="14"/>
      <c r="Q34" s="28">
        <v>697</v>
      </c>
    </row>
    <row r="35" spans="1:17" ht="12.75" customHeight="1">
      <c r="A35" s="14">
        <v>27</v>
      </c>
      <c r="B35" s="21">
        <v>52</v>
      </c>
      <c r="C35" s="16" t="s">
        <v>77</v>
      </c>
      <c r="D35" s="21">
        <v>2002</v>
      </c>
      <c r="E35" s="17" t="s">
        <v>10</v>
      </c>
      <c r="F35" s="17" t="s">
        <v>10</v>
      </c>
      <c r="G35" s="17" t="s">
        <v>332</v>
      </c>
      <c r="H35" s="15" t="s">
        <v>667</v>
      </c>
      <c r="I35" s="14" t="str">
        <f t="shared" si="0"/>
        <v>Ю14</v>
      </c>
      <c r="J35" s="17">
        <v>11</v>
      </c>
      <c r="K35" s="14"/>
      <c r="Q35" s="28">
        <v>699</v>
      </c>
    </row>
    <row r="36" spans="1:17" ht="12.75" customHeight="1">
      <c r="A36" s="14">
        <v>28</v>
      </c>
      <c r="B36" s="14">
        <v>139</v>
      </c>
      <c r="C36" s="16" t="s">
        <v>475</v>
      </c>
      <c r="D36" s="9">
        <v>2001</v>
      </c>
      <c r="E36" s="17" t="s">
        <v>10</v>
      </c>
      <c r="F36" s="17" t="s">
        <v>24</v>
      </c>
      <c r="G36" s="17" t="s">
        <v>28</v>
      </c>
      <c r="H36" s="15" t="s">
        <v>185</v>
      </c>
      <c r="I36" s="14" t="str">
        <f t="shared" si="0"/>
        <v>Ю14</v>
      </c>
      <c r="J36" s="17">
        <v>12</v>
      </c>
      <c r="K36" s="14"/>
      <c r="Q36" s="28">
        <v>704</v>
      </c>
    </row>
    <row r="37" spans="1:17" ht="12.75" customHeight="1">
      <c r="A37" s="14">
        <v>29</v>
      </c>
      <c r="B37" s="14">
        <v>157</v>
      </c>
      <c r="C37" s="16" t="s">
        <v>493</v>
      </c>
      <c r="D37" s="9">
        <v>1985</v>
      </c>
      <c r="E37" s="17" t="s">
        <v>10</v>
      </c>
      <c r="F37" s="17" t="s">
        <v>24</v>
      </c>
      <c r="G37" s="17" t="s">
        <v>491</v>
      </c>
      <c r="H37" s="15" t="s">
        <v>668</v>
      </c>
      <c r="I37" s="14">
        <f t="shared" si="0"/>
      </c>
      <c r="J37" s="17"/>
      <c r="K37" s="14"/>
      <c r="Q37" s="28">
        <v>707</v>
      </c>
    </row>
    <row r="38" spans="1:17" ht="12.75" customHeight="1">
      <c r="A38" s="14">
        <v>30</v>
      </c>
      <c r="B38" s="14">
        <v>61</v>
      </c>
      <c r="C38" s="16" t="s">
        <v>368</v>
      </c>
      <c r="D38" s="9">
        <v>2001</v>
      </c>
      <c r="E38" s="17" t="s">
        <v>10</v>
      </c>
      <c r="F38" s="17" t="s">
        <v>24</v>
      </c>
      <c r="G38" s="17"/>
      <c r="H38" s="15" t="s">
        <v>669</v>
      </c>
      <c r="I38" s="14" t="str">
        <f t="shared" si="0"/>
        <v>Ю14</v>
      </c>
      <c r="J38" s="17">
        <v>13</v>
      </c>
      <c r="K38" s="14"/>
      <c r="Q38" s="28">
        <v>708</v>
      </c>
    </row>
    <row r="39" spans="1:17" ht="12.75" customHeight="1">
      <c r="A39" s="14">
        <v>31</v>
      </c>
      <c r="B39" s="14">
        <v>231</v>
      </c>
      <c r="C39" s="16" t="s">
        <v>537</v>
      </c>
      <c r="D39" s="9">
        <v>2003</v>
      </c>
      <c r="E39" s="17" t="s">
        <v>10</v>
      </c>
      <c r="F39" s="17" t="s">
        <v>24</v>
      </c>
      <c r="G39" s="17" t="s">
        <v>28</v>
      </c>
      <c r="H39" s="15" t="s">
        <v>186</v>
      </c>
      <c r="I39" s="14" t="str">
        <f t="shared" si="0"/>
        <v>Ю12</v>
      </c>
      <c r="J39" s="17">
        <v>10</v>
      </c>
      <c r="K39" s="14"/>
      <c r="Q39" s="28">
        <v>709</v>
      </c>
    </row>
    <row r="40" spans="1:17" ht="12.75" customHeight="1">
      <c r="A40" s="14">
        <v>32</v>
      </c>
      <c r="B40" s="14">
        <v>155</v>
      </c>
      <c r="C40" s="16" t="s">
        <v>490</v>
      </c>
      <c r="D40" s="9">
        <v>1992</v>
      </c>
      <c r="E40" s="17" t="s">
        <v>10</v>
      </c>
      <c r="F40" s="17" t="s">
        <v>24</v>
      </c>
      <c r="G40" s="17" t="s">
        <v>491</v>
      </c>
      <c r="H40" s="15" t="s">
        <v>186</v>
      </c>
      <c r="I40" s="14">
        <f t="shared" si="0"/>
      </c>
      <c r="J40" s="17"/>
      <c r="K40" s="14"/>
      <c r="Q40" s="28">
        <v>709</v>
      </c>
    </row>
    <row r="41" spans="1:17" ht="12.75" customHeight="1">
      <c r="A41" s="14">
        <v>33</v>
      </c>
      <c r="B41" s="21">
        <v>40</v>
      </c>
      <c r="C41" s="16" t="s">
        <v>330</v>
      </c>
      <c r="D41" s="21">
        <v>2003</v>
      </c>
      <c r="E41" s="17" t="s">
        <v>10</v>
      </c>
      <c r="F41" s="17" t="s">
        <v>10</v>
      </c>
      <c r="G41" s="17" t="s">
        <v>332</v>
      </c>
      <c r="H41" s="15" t="s">
        <v>670</v>
      </c>
      <c r="I41" s="14" t="str">
        <f aca="true" t="shared" si="1" ref="I41:I72">IF(AND(D41&gt;=1900,D41&lt;=1941),"М75",IF(AND(D41&gt;=1999,D41&lt;=2000),"Ю16",IF(AND(D41&gt;=2001,D41&lt;=2002),"Ю14",IF(AND(D41&gt;=2003,D41&lt;=2004),"Ю12",IF(AND(D41&gt;=2005,D41&lt;=2014),"Ю11","")))))</f>
        <v>Ю12</v>
      </c>
      <c r="J41" s="17">
        <v>11</v>
      </c>
      <c r="K41" s="14"/>
      <c r="Q41" s="28">
        <v>710</v>
      </c>
    </row>
    <row r="42" spans="1:17" ht="12.75" customHeight="1">
      <c r="A42" s="14">
        <v>34</v>
      </c>
      <c r="B42" s="21">
        <v>153</v>
      </c>
      <c r="C42" s="16" t="s">
        <v>489</v>
      </c>
      <c r="D42" s="21">
        <v>1991</v>
      </c>
      <c r="E42" s="17" t="s">
        <v>10</v>
      </c>
      <c r="F42" s="17" t="s">
        <v>24</v>
      </c>
      <c r="G42" s="17"/>
      <c r="H42" s="15" t="s">
        <v>187</v>
      </c>
      <c r="I42" s="14">
        <f t="shared" si="1"/>
      </c>
      <c r="J42" s="17"/>
      <c r="K42" s="14"/>
      <c r="Q42" s="28">
        <v>716</v>
      </c>
    </row>
    <row r="43" spans="1:17" ht="12.75" customHeight="1">
      <c r="A43" s="14">
        <v>35</v>
      </c>
      <c r="B43" s="14">
        <v>156</v>
      </c>
      <c r="C43" s="16" t="s">
        <v>492</v>
      </c>
      <c r="D43" s="9">
        <v>1992</v>
      </c>
      <c r="E43" s="17" t="s">
        <v>10</v>
      </c>
      <c r="F43" s="17" t="s">
        <v>24</v>
      </c>
      <c r="G43" s="17" t="s">
        <v>491</v>
      </c>
      <c r="H43" s="15" t="s">
        <v>188</v>
      </c>
      <c r="I43" s="14">
        <f t="shared" si="1"/>
      </c>
      <c r="J43" s="17"/>
      <c r="K43" s="14"/>
      <c r="Q43" s="28">
        <v>717</v>
      </c>
    </row>
    <row r="44" spans="1:17" ht="12.75" customHeight="1">
      <c r="A44" s="14">
        <v>36</v>
      </c>
      <c r="B44" s="14">
        <v>161</v>
      </c>
      <c r="C44" s="16" t="s">
        <v>497</v>
      </c>
      <c r="D44" s="9">
        <v>2003</v>
      </c>
      <c r="E44" s="17" t="s">
        <v>10</v>
      </c>
      <c r="F44" s="17" t="s">
        <v>24</v>
      </c>
      <c r="G44" s="17" t="s">
        <v>25</v>
      </c>
      <c r="H44" s="15" t="s">
        <v>672</v>
      </c>
      <c r="I44" s="14" t="str">
        <f t="shared" si="1"/>
        <v>Ю12</v>
      </c>
      <c r="J44" s="17">
        <v>12</v>
      </c>
      <c r="K44" s="14"/>
      <c r="Q44" s="28">
        <v>718</v>
      </c>
    </row>
    <row r="45" spans="1:17" ht="12.75" customHeight="1">
      <c r="A45" s="14">
        <v>37</v>
      </c>
      <c r="B45" s="14">
        <v>237</v>
      </c>
      <c r="C45" s="16" t="s">
        <v>540</v>
      </c>
      <c r="D45" s="9">
        <v>2006</v>
      </c>
      <c r="E45" s="17" t="s">
        <v>10</v>
      </c>
      <c r="F45" s="17" t="s">
        <v>24</v>
      </c>
      <c r="G45" s="17" t="s">
        <v>28</v>
      </c>
      <c r="H45" s="15" t="s">
        <v>189</v>
      </c>
      <c r="I45" s="14" t="str">
        <f t="shared" si="1"/>
        <v>Ю11</v>
      </c>
      <c r="J45" s="17">
        <v>2</v>
      </c>
      <c r="K45" s="14"/>
      <c r="Q45" s="28">
        <v>719</v>
      </c>
    </row>
    <row r="46" spans="1:17" ht="12.75" customHeight="1">
      <c r="A46" s="14">
        <v>38</v>
      </c>
      <c r="B46" s="21">
        <v>25</v>
      </c>
      <c r="C46" s="16" t="s">
        <v>322</v>
      </c>
      <c r="D46" s="21">
        <v>1989</v>
      </c>
      <c r="E46" s="17" t="s">
        <v>10</v>
      </c>
      <c r="F46" s="17" t="s">
        <v>10</v>
      </c>
      <c r="G46" s="17"/>
      <c r="H46" s="15" t="s">
        <v>190</v>
      </c>
      <c r="I46" s="14">
        <f t="shared" si="1"/>
      </c>
      <c r="J46" s="17"/>
      <c r="K46" s="14"/>
      <c r="Q46" s="28">
        <v>726</v>
      </c>
    </row>
    <row r="47" spans="1:17" ht="12.75" customHeight="1">
      <c r="A47" s="14">
        <v>39</v>
      </c>
      <c r="B47" s="14">
        <v>23</v>
      </c>
      <c r="C47" s="16" t="s">
        <v>320</v>
      </c>
      <c r="D47" s="9">
        <v>2004</v>
      </c>
      <c r="E47" s="17" t="s">
        <v>10</v>
      </c>
      <c r="F47" s="17" t="s">
        <v>10</v>
      </c>
      <c r="G47" s="17" t="s">
        <v>19</v>
      </c>
      <c r="H47" s="15" t="s">
        <v>192</v>
      </c>
      <c r="I47" s="14" t="str">
        <f t="shared" si="1"/>
        <v>Ю12</v>
      </c>
      <c r="J47" s="17">
        <v>13</v>
      </c>
      <c r="K47" s="14"/>
      <c r="Q47" s="28">
        <v>729</v>
      </c>
    </row>
    <row r="48" spans="1:17" ht="12.75" customHeight="1">
      <c r="A48" s="14">
        <v>40</v>
      </c>
      <c r="B48" s="14">
        <v>164</v>
      </c>
      <c r="C48" s="16" t="s">
        <v>499</v>
      </c>
      <c r="D48" s="9">
        <v>2001</v>
      </c>
      <c r="E48" s="17" t="s">
        <v>10</v>
      </c>
      <c r="F48" s="17" t="s">
        <v>24</v>
      </c>
      <c r="G48" s="17"/>
      <c r="H48" s="15" t="s">
        <v>193</v>
      </c>
      <c r="I48" s="14" t="str">
        <f t="shared" si="1"/>
        <v>Ю14</v>
      </c>
      <c r="J48" s="17">
        <v>14</v>
      </c>
      <c r="K48" s="14"/>
      <c r="Q48" s="28">
        <v>731</v>
      </c>
    </row>
    <row r="49" spans="1:17" ht="12.75" customHeight="1">
      <c r="A49" s="14">
        <v>41</v>
      </c>
      <c r="B49" s="21">
        <v>127</v>
      </c>
      <c r="C49" s="16" t="s">
        <v>417</v>
      </c>
      <c r="D49" s="21">
        <v>2003</v>
      </c>
      <c r="E49" s="17" t="s">
        <v>10</v>
      </c>
      <c r="F49" s="17" t="s">
        <v>10</v>
      </c>
      <c r="G49" s="17" t="s">
        <v>19</v>
      </c>
      <c r="H49" s="15" t="s">
        <v>194</v>
      </c>
      <c r="I49" s="14" t="str">
        <f t="shared" si="1"/>
        <v>Ю12</v>
      </c>
      <c r="J49" s="17">
        <v>14</v>
      </c>
      <c r="K49" s="14"/>
      <c r="Q49" s="28">
        <v>732</v>
      </c>
    </row>
    <row r="50" spans="1:17" ht="12.75" customHeight="1">
      <c r="A50" s="14">
        <v>42</v>
      </c>
      <c r="B50" s="14">
        <v>177</v>
      </c>
      <c r="C50" s="16" t="s">
        <v>531</v>
      </c>
      <c r="D50" s="9">
        <v>1999</v>
      </c>
      <c r="E50" s="17" t="s">
        <v>10</v>
      </c>
      <c r="F50" s="17" t="s">
        <v>10</v>
      </c>
      <c r="G50" s="17"/>
      <c r="H50" s="15" t="s">
        <v>673</v>
      </c>
      <c r="I50" s="14" t="str">
        <f t="shared" si="1"/>
        <v>Ю16</v>
      </c>
      <c r="J50" s="17">
        <v>7</v>
      </c>
      <c r="K50" s="14"/>
      <c r="Q50" s="28">
        <v>733</v>
      </c>
    </row>
    <row r="51" spans="1:17" ht="12.75" customHeight="1">
      <c r="A51" s="14">
        <v>43</v>
      </c>
      <c r="B51" s="21">
        <v>176</v>
      </c>
      <c r="C51" s="16" t="s">
        <v>530</v>
      </c>
      <c r="D51" s="21">
        <v>1999</v>
      </c>
      <c r="E51" s="17" t="s">
        <v>10</v>
      </c>
      <c r="F51" s="17" t="s">
        <v>10</v>
      </c>
      <c r="G51" s="17"/>
      <c r="H51" s="15" t="s">
        <v>674</v>
      </c>
      <c r="I51" s="14" t="str">
        <f t="shared" si="1"/>
        <v>Ю16</v>
      </c>
      <c r="J51" s="17">
        <v>8</v>
      </c>
      <c r="K51" s="14"/>
      <c r="Q51" s="28">
        <v>734</v>
      </c>
    </row>
    <row r="52" spans="1:17" ht="12.75" customHeight="1">
      <c r="A52" s="14">
        <v>44</v>
      </c>
      <c r="B52" s="14">
        <v>142</v>
      </c>
      <c r="C52" s="16" t="s">
        <v>121</v>
      </c>
      <c r="D52" s="9">
        <v>1999</v>
      </c>
      <c r="E52" s="17" t="s">
        <v>10</v>
      </c>
      <c r="F52" s="17" t="s">
        <v>24</v>
      </c>
      <c r="G52" s="17" t="s">
        <v>26</v>
      </c>
      <c r="H52" s="15" t="s">
        <v>195</v>
      </c>
      <c r="I52" s="14" t="str">
        <f t="shared" si="1"/>
        <v>Ю16</v>
      </c>
      <c r="J52" s="17">
        <v>9</v>
      </c>
      <c r="K52" s="14"/>
      <c r="Q52" s="28">
        <v>737</v>
      </c>
    </row>
    <row r="53" spans="1:17" ht="12.75" customHeight="1">
      <c r="A53" s="14">
        <v>45</v>
      </c>
      <c r="B53" s="14">
        <v>165</v>
      </c>
      <c r="C53" s="16" t="s">
        <v>500</v>
      </c>
      <c r="D53" s="9">
        <v>2002</v>
      </c>
      <c r="E53" s="17" t="s">
        <v>10</v>
      </c>
      <c r="F53" s="17" t="s">
        <v>24</v>
      </c>
      <c r="G53" s="17"/>
      <c r="H53" s="15" t="s">
        <v>675</v>
      </c>
      <c r="I53" s="14" t="str">
        <f t="shared" si="1"/>
        <v>Ю14</v>
      </c>
      <c r="J53" s="17">
        <v>15</v>
      </c>
      <c r="K53" s="14"/>
      <c r="Q53" s="28">
        <v>743</v>
      </c>
    </row>
    <row r="54" spans="1:17" ht="12.75" customHeight="1">
      <c r="A54" s="14">
        <v>46</v>
      </c>
      <c r="B54" s="14">
        <v>101</v>
      </c>
      <c r="C54" s="16" t="s">
        <v>406</v>
      </c>
      <c r="D54" s="9">
        <v>2002</v>
      </c>
      <c r="E54" s="17" t="s">
        <v>10</v>
      </c>
      <c r="F54" s="17" t="s">
        <v>10</v>
      </c>
      <c r="G54" s="17" t="s">
        <v>90</v>
      </c>
      <c r="H54" s="15" t="s">
        <v>198</v>
      </c>
      <c r="I54" s="14" t="str">
        <f t="shared" si="1"/>
        <v>Ю14</v>
      </c>
      <c r="J54" s="17">
        <v>16</v>
      </c>
      <c r="K54" s="14"/>
      <c r="Q54" s="28">
        <v>747</v>
      </c>
    </row>
    <row r="55" spans="1:17" ht="12.75" customHeight="1">
      <c r="A55" s="14">
        <v>47</v>
      </c>
      <c r="B55" s="21">
        <v>28</v>
      </c>
      <c r="C55" s="16" t="s">
        <v>324</v>
      </c>
      <c r="D55" s="21">
        <v>1987</v>
      </c>
      <c r="E55" s="17" t="s">
        <v>10</v>
      </c>
      <c r="F55" s="17" t="s">
        <v>24</v>
      </c>
      <c r="G55" s="17"/>
      <c r="H55" s="15" t="s">
        <v>676</v>
      </c>
      <c r="I55" s="14">
        <f t="shared" si="1"/>
      </c>
      <c r="J55" s="17"/>
      <c r="K55" s="14"/>
      <c r="Q55" s="28">
        <v>749</v>
      </c>
    </row>
    <row r="56" spans="1:17" ht="12.75" customHeight="1">
      <c r="A56" s="14">
        <v>48</v>
      </c>
      <c r="B56" s="14">
        <v>99</v>
      </c>
      <c r="C56" s="16" t="s">
        <v>405</v>
      </c>
      <c r="D56" s="9">
        <v>2002</v>
      </c>
      <c r="E56" s="17" t="s">
        <v>10</v>
      </c>
      <c r="F56" s="17" t="s">
        <v>10</v>
      </c>
      <c r="G56" s="17" t="s">
        <v>90</v>
      </c>
      <c r="H56" s="15" t="s">
        <v>199</v>
      </c>
      <c r="I56" s="14" t="str">
        <f t="shared" si="1"/>
        <v>Ю14</v>
      </c>
      <c r="J56" s="17">
        <v>17</v>
      </c>
      <c r="K56" s="14"/>
      <c r="Q56" s="28">
        <v>755</v>
      </c>
    </row>
    <row r="57" spans="1:17" ht="12.75" customHeight="1">
      <c r="A57" s="14">
        <v>49</v>
      </c>
      <c r="B57" s="14">
        <v>160</v>
      </c>
      <c r="C57" s="16" t="s">
        <v>496</v>
      </c>
      <c r="D57" s="9">
        <v>1988</v>
      </c>
      <c r="E57" s="17" t="s">
        <v>10</v>
      </c>
      <c r="F57" s="17" t="s">
        <v>24</v>
      </c>
      <c r="G57" s="17" t="s">
        <v>82</v>
      </c>
      <c r="H57" s="15" t="s">
        <v>677</v>
      </c>
      <c r="I57" s="14">
        <f t="shared" si="1"/>
      </c>
      <c r="J57" s="17"/>
      <c r="K57" s="14"/>
      <c r="Q57" s="28">
        <v>758</v>
      </c>
    </row>
    <row r="58" spans="1:17" ht="12.75" customHeight="1">
      <c r="A58" s="14">
        <v>50</v>
      </c>
      <c r="B58" s="21">
        <v>158</v>
      </c>
      <c r="C58" s="16" t="s">
        <v>494</v>
      </c>
      <c r="D58" s="21">
        <v>1984</v>
      </c>
      <c r="E58" s="17" t="s">
        <v>10</v>
      </c>
      <c r="F58" s="17"/>
      <c r="G58" s="17"/>
      <c r="H58" s="15" t="s">
        <v>678</v>
      </c>
      <c r="I58" s="14">
        <f t="shared" si="1"/>
      </c>
      <c r="J58" s="17"/>
      <c r="K58" s="14"/>
      <c r="Q58" s="28">
        <v>759</v>
      </c>
    </row>
    <row r="59" spans="1:17" ht="12.75" customHeight="1">
      <c r="A59" s="14">
        <v>51</v>
      </c>
      <c r="B59" s="14">
        <v>181</v>
      </c>
      <c r="C59" s="16" t="s">
        <v>533</v>
      </c>
      <c r="D59" s="9">
        <v>2000</v>
      </c>
      <c r="E59" s="17" t="s">
        <v>10</v>
      </c>
      <c r="F59" s="17" t="s">
        <v>24</v>
      </c>
      <c r="G59" s="17"/>
      <c r="H59" s="15" t="s">
        <v>679</v>
      </c>
      <c r="I59" s="14" t="str">
        <f t="shared" si="1"/>
        <v>Ю16</v>
      </c>
      <c r="J59" s="17">
        <v>10</v>
      </c>
      <c r="K59" s="14"/>
      <c r="Q59" s="28">
        <v>761</v>
      </c>
    </row>
    <row r="60" spans="1:17" ht="12.75" customHeight="1">
      <c r="A60" s="14">
        <v>52</v>
      </c>
      <c r="B60" s="14">
        <v>182</v>
      </c>
      <c r="C60" s="16" t="s">
        <v>534</v>
      </c>
      <c r="D60" s="9">
        <v>2000</v>
      </c>
      <c r="E60" s="17" t="s">
        <v>10</v>
      </c>
      <c r="F60" s="17" t="s">
        <v>10</v>
      </c>
      <c r="G60" s="17"/>
      <c r="H60" s="15" t="s">
        <v>200</v>
      </c>
      <c r="I60" s="14" t="str">
        <f t="shared" si="1"/>
        <v>Ю16</v>
      </c>
      <c r="J60" s="17">
        <v>11</v>
      </c>
      <c r="K60" s="14"/>
      <c r="Q60" s="28">
        <v>762</v>
      </c>
    </row>
    <row r="61" spans="1:17" ht="12.75" customHeight="1">
      <c r="A61" s="14">
        <v>53</v>
      </c>
      <c r="B61" s="14">
        <v>185</v>
      </c>
      <c r="C61" s="16" t="s">
        <v>535</v>
      </c>
      <c r="D61" s="9">
        <v>2004</v>
      </c>
      <c r="E61" s="17" t="s">
        <v>10</v>
      </c>
      <c r="F61" s="17" t="s">
        <v>10</v>
      </c>
      <c r="G61" s="17"/>
      <c r="H61" s="15" t="s">
        <v>202</v>
      </c>
      <c r="I61" s="14" t="str">
        <f t="shared" si="1"/>
        <v>Ю12</v>
      </c>
      <c r="J61" s="17">
        <v>15</v>
      </c>
      <c r="K61" s="14"/>
      <c r="Q61" s="28">
        <v>769</v>
      </c>
    </row>
    <row r="62" spans="1:17" ht="12.75" customHeight="1">
      <c r="A62" s="14">
        <v>54</v>
      </c>
      <c r="B62" s="21">
        <v>51</v>
      </c>
      <c r="C62" s="16" t="s">
        <v>339</v>
      </c>
      <c r="D62" s="21">
        <v>2003</v>
      </c>
      <c r="E62" s="17" t="s">
        <v>10</v>
      </c>
      <c r="F62" s="17" t="s">
        <v>24</v>
      </c>
      <c r="G62" s="17" t="s">
        <v>340</v>
      </c>
      <c r="H62" s="15" t="s">
        <v>203</v>
      </c>
      <c r="I62" s="14" t="str">
        <f t="shared" si="1"/>
        <v>Ю12</v>
      </c>
      <c r="J62" s="17">
        <v>16</v>
      </c>
      <c r="K62" s="14"/>
      <c r="Q62" s="28">
        <v>770</v>
      </c>
    </row>
    <row r="63" spans="1:17" ht="12.75" customHeight="1">
      <c r="A63" s="14">
        <v>55</v>
      </c>
      <c r="B63" s="14">
        <v>187</v>
      </c>
      <c r="C63" s="16" t="s">
        <v>153</v>
      </c>
      <c r="D63" s="9">
        <v>2007</v>
      </c>
      <c r="E63" s="17" t="s">
        <v>10</v>
      </c>
      <c r="F63" s="17" t="s">
        <v>10</v>
      </c>
      <c r="G63" s="17"/>
      <c r="H63" s="15" t="s">
        <v>680</v>
      </c>
      <c r="I63" s="14" t="str">
        <f t="shared" si="1"/>
        <v>Ю11</v>
      </c>
      <c r="J63" s="17">
        <v>3</v>
      </c>
      <c r="K63" s="14"/>
      <c r="Q63" s="28">
        <v>772</v>
      </c>
    </row>
    <row r="64" spans="1:17" ht="12.75" customHeight="1">
      <c r="A64" s="14">
        <v>56</v>
      </c>
      <c r="B64" s="14">
        <v>110</v>
      </c>
      <c r="C64" s="16" t="s">
        <v>408</v>
      </c>
      <c r="D64" s="9">
        <v>2003</v>
      </c>
      <c r="E64" s="17" t="s">
        <v>10</v>
      </c>
      <c r="F64" s="17" t="s">
        <v>10</v>
      </c>
      <c r="G64" s="17" t="s">
        <v>90</v>
      </c>
      <c r="H64" s="15" t="s">
        <v>205</v>
      </c>
      <c r="I64" s="14" t="str">
        <f t="shared" si="1"/>
        <v>Ю12</v>
      </c>
      <c r="J64" s="17">
        <v>17</v>
      </c>
      <c r="K64" s="14"/>
      <c r="Q64" s="28">
        <v>774</v>
      </c>
    </row>
    <row r="65" spans="1:17" ht="12.75" customHeight="1">
      <c r="A65" s="14">
        <v>57</v>
      </c>
      <c r="B65" s="21">
        <v>21</v>
      </c>
      <c r="C65" s="16" t="s">
        <v>76</v>
      </c>
      <c r="D65" s="21">
        <v>1941</v>
      </c>
      <c r="E65" s="17" t="s">
        <v>49</v>
      </c>
      <c r="F65" s="17" t="s">
        <v>29</v>
      </c>
      <c r="G65" s="17" t="s">
        <v>20</v>
      </c>
      <c r="H65" s="15" t="s">
        <v>681</v>
      </c>
      <c r="I65" s="14" t="str">
        <f t="shared" si="1"/>
        <v>М75</v>
      </c>
      <c r="J65" s="17">
        <v>1</v>
      </c>
      <c r="K65" s="14"/>
      <c r="Q65" s="28">
        <v>779</v>
      </c>
    </row>
    <row r="66" spans="1:17" ht="12.75" customHeight="1">
      <c r="A66" s="14">
        <v>58</v>
      </c>
      <c r="B66" s="14">
        <v>1</v>
      </c>
      <c r="C66" s="16" t="s">
        <v>89</v>
      </c>
      <c r="D66" s="9">
        <v>2003</v>
      </c>
      <c r="E66" s="17" t="s">
        <v>10</v>
      </c>
      <c r="F66" s="17" t="s">
        <v>24</v>
      </c>
      <c r="G66" s="17" t="s">
        <v>25</v>
      </c>
      <c r="H66" s="15" t="s">
        <v>682</v>
      </c>
      <c r="I66" s="14" t="str">
        <f t="shared" si="1"/>
        <v>Ю12</v>
      </c>
      <c r="J66" s="17">
        <v>18</v>
      </c>
      <c r="K66" s="17"/>
      <c r="Q66" s="28">
        <v>793</v>
      </c>
    </row>
    <row r="67" spans="1:17" ht="12.75" customHeight="1">
      <c r="A67" s="14">
        <v>59</v>
      </c>
      <c r="B67" s="21">
        <v>74</v>
      </c>
      <c r="C67" s="16" t="s">
        <v>370</v>
      </c>
      <c r="D67" s="9">
        <v>2001</v>
      </c>
      <c r="E67" s="17" t="s">
        <v>10</v>
      </c>
      <c r="F67" s="17" t="s">
        <v>24</v>
      </c>
      <c r="G67" s="17" t="s">
        <v>25</v>
      </c>
      <c r="H67" s="15" t="s">
        <v>683</v>
      </c>
      <c r="I67" s="14" t="str">
        <f t="shared" si="1"/>
        <v>Ю14</v>
      </c>
      <c r="J67" s="17">
        <v>18</v>
      </c>
      <c r="K67" s="14"/>
      <c r="Q67" s="28">
        <v>794</v>
      </c>
    </row>
    <row r="68" spans="1:17" ht="12.75" customHeight="1">
      <c r="A68" s="14">
        <v>60</v>
      </c>
      <c r="B68" s="14">
        <v>87</v>
      </c>
      <c r="C68" s="16" t="s">
        <v>80</v>
      </c>
      <c r="D68" s="9">
        <v>2003</v>
      </c>
      <c r="E68" s="17" t="s">
        <v>10</v>
      </c>
      <c r="F68" s="17" t="s">
        <v>10</v>
      </c>
      <c r="G68" s="17" t="s">
        <v>19</v>
      </c>
      <c r="H68" s="15" t="s">
        <v>684</v>
      </c>
      <c r="I68" s="14" t="str">
        <f t="shared" si="1"/>
        <v>Ю12</v>
      </c>
      <c r="J68" s="17">
        <v>19</v>
      </c>
      <c r="K68" s="14"/>
      <c r="Q68" s="28">
        <v>795</v>
      </c>
    </row>
    <row r="69" spans="1:17" ht="12.75" customHeight="1">
      <c r="A69" s="14">
        <v>61</v>
      </c>
      <c r="B69" s="14">
        <v>128</v>
      </c>
      <c r="C69" s="16" t="s">
        <v>418</v>
      </c>
      <c r="D69" s="9">
        <v>2002</v>
      </c>
      <c r="E69" s="17" t="s">
        <v>10</v>
      </c>
      <c r="F69" s="17" t="s">
        <v>24</v>
      </c>
      <c r="G69" s="17" t="s">
        <v>90</v>
      </c>
      <c r="H69" s="15" t="s">
        <v>685</v>
      </c>
      <c r="I69" s="14" t="str">
        <f t="shared" si="1"/>
        <v>Ю14</v>
      </c>
      <c r="J69" s="17">
        <v>19</v>
      </c>
      <c r="K69" s="14"/>
      <c r="Q69" s="28">
        <v>799</v>
      </c>
    </row>
    <row r="70" spans="1:17" ht="12.75" customHeight="1">
      <c r="A70" s="14">
        <v>62</v>
      </c>
      <c r="B70" s="14">
        <v>35</v>
      </c>
      <c r="C70" s="16" t="s">
        <v>328</v>
      </c>
      <c r="D70" s="9">
        <v>2004</v>
      </c>
      <c r="E70" s="17" t="s">
        <v>10</v>
      </c>
      <c r="F70" s="17" t="s">
        <v>10</v>
      </c>
      <c r="G70" s="17"/>
      <c r="H70" s="15" t="s">
        <v>686</v>
      </c>
      <c r="I70" s="14" t="str">
        <f t="shared" si="1"/>
        <v>Ю12</v>
      </c>
      <c r="J70" s="17">
        <v>20</v>
      </c>
      <c r="K70" s="14"/>
      <c r="Q70" s="28">
        <v>800</v>
      </c>
    </row>
    <row r="71" spans="1:17" ht="12.75" customHeight="1">
      <c r="A71" s="14">
        <v>63</v>
      </c>
      <c r="B71" s="21">
        <v>60</v>
      </c>
      <c r="C71" s="16" t="s">
        <v>369</v>
      </c>
      <c r="D71" s="21">
        <v>2004</v>
      </c>
      <c r="E71" s="17" t="s">
        <v>10</v>
      </c>
      <c r="F71" s="17" t="s">
        <v>24</v>
      </c>
      <c r="G71" s="17" t="s">
        <v>28</v>
      </c>
      <c r="H71" s="15" t="s">
        <v>687</v>
      </c>
      <c r="I71" s="14" t="str">
        <f t="shared" si="1"/>
        <v>Ю12</v>
      </c>
      <c r="J71" s="17">
        <v>21</v>
      </c>
      <c r="K71" s="14"/>
      <c r="Q71" s="28">
        <v>803</v>
      </c>
    </row>
    <row r="72" spans="1:17" ht="12.75" customHeight="1">
      <c r="A72" s="14">
        <v>64</v>
      </c>
      <c r="B72" s="21">
        <v>33</v>
      </c>
      <c r="C72" s="16" t="s">
        <v>326</v>
      </c>
      <c r="D72" s="21">
        <v>1937</v>
      </c>
      <c r="E72" s="17" t="s">
        <v>10</v>
      </c>
      <c r="F72" s="17" t="s">
        <v>10</v>
      </c>
      <c r="G72" s="17" t="s">
        <v>12</v>
      </c>
      <c r="H72" s="15" t="s">
        <v>690</v>
      </c>
      <c r="I72" s="14" t="str">
        <f t="shared" si="1"/>
        <v>М75</v>
      </c>
      <c r="J72" s="17">
        <v>2</v>
      </c>
      <c r="K72" s="14"/>
      <c r="Q72" s="28">
        <v>809</v>
      </c>
    </row>
    <row r="73" spans="1:17" ht="12.75" customHeight="1">
      <c r="A73" s="14">
        <v>65</v>
      </c>
      <c r="B73" s="14">
        <v>38</v>
      </c>
      <c r="C73" s="16" t="s">
        <v>329</v>
      </c>
      <c r="D73" s="9">
        <v>2006</v>
      </c>
      <c r="E73" s="17" t="s">
        <v>10</v>
      </c>
      <c r="F73" s="17" t="s">
        <v>10</v>
      </c>
      <c r="G73" s="17" t="s">
        <v>332</v>
      </c>
      <c r="H73" s="15" t="s">
        <v>207</v>
      </c>
      <c r="I73" s="14" t="str">
        <f aca="true" t="shared" si="2" ref="I73:I104">IF(AND(D73&gt;=1900,D73&lt;=1941),"М75",IF(AND(D73&gt;=1999,D73&lt;=2000),"Ю16",IF(AND(D73&gt;=2001,D73&lt;=2002),"Ю14",IF(AND(D73&gt;=2003,D73&lt;=2004),"Ю12",IF(AND(D73&gt;=2005,D73&lt;=2014),"Ю11","")))))</f>
        <v>Ю11</v>
      </c>
      <c r="J73" s="17">
        <v>4</v>
      </c>
      <c r="K73" s="14"/>
      <c r="Q73" s="28">
        <v>819</v>
      </c>
    </row>
    <row r="74" spans="1:17" ht="12.75" customHeight="1">
      <c r="A74" s="14">
        <v>66</v>
      </c>
      <c r="B74" s="14">
        <v>108</v>
      </c>
      <c r="C74" s="16" t="s">
        <v>92</v>
      </c>
      <c r="D74" s="9">
        <v>1939</v>
      </c>
      <c r="E74" s="17" t="s">
        <v>10</v>
      </c>
      <c r="F74" s="17" t="s">
        <v>10</v>
      </c>
      <c r="G74" s="17" t="s">
        <v>12</v>
      </c>
      <c r="H74" s="15" t="s">
        <v>208</v>
      </c>
      <c r="I74" s="14" t="str">
        <f t="shared" si="2"/>
        <v>М75</v>
      </c>
      <c r="J74" s="17">
        <v>3</v>
      </c>
      <c r="K74" s="14" t="s">
        <v>17</v>
      </c>
      <c r="Q74" s="28">
        <v>820</v>
      </c>
    </row>
    <row r="75" spans="1:17" ht="12.75" customHeight="1">
      <c r="A75" s="14">
        <v>67</v>
      </c>
      <c r="B75" s="14">
        <v>75</v>
      </c>
      <c r="C75" s="16" t="s">
        <v>87</v>
      </c>
      <c r="D75" s="9">
        <v>2004</v>
      </c>
      <c r="E75" s="17" t="s">
        <v>10</v>
      </c>
      <c r="F75" s="17" t="s">
        <v>10</v>
      </c>
      <c r="G75" s="17" t="s">
        <v>19</v>
      </c>
      <c r="H75" s="15" t="s">
        <v>691</v>
      </c>
      <c r="I75" s="14" t="str">
        <f t="shared" si="2"/>
        <v>Ю12</v>
      </c>
      <c r="J75" s="17">
        <v>22</v>
      </c>
      <c r="K75" s="14"/>
      <c r="Q75" s="28">
        <v>826</v>
      </c>
    </row>
    <row r="76" spans="1:17" ht="12.75" customHeight="1">
      <c r="A76" s="14">
        <v>68</v>
      </c>
      <c r="B76" s="14">
        <v>22</v>
      </c>
      <c r="C76" s="16" t="s">
        <v>319</v>
      </c>
      <c r="D76" s="9">
        <v>2004</v>
      </c>
      <c r="E76" s="17" t="s">
        <v>10</v>
      </c>
      <c r="F76" s="17" t="s">
        <v>24</v>
      </c>
      <c r="G76" s="17"/>
      <c r="H76" s="15" t="s">
        <v>209</v>
      </c>
      <c r="I76" s="14" t="str">
        <f t="shared" si="2"/>
        <v>Ю12</v>
      </c>
      <c r="J76" s="17">
        <v>23</v>
      </c>
      <c r="K76" s="14"/>
      <c r="Q76" s="28">
        <v>831</v>
      </c>
    </row>
    <row r="77" spans="1:17" ht="12.75" customHeight="1">
      <c r="A77" s="14">
        <v>69</v>
      </c>
      <c r="B77" s="21">
        <v>11</v>
      </c>
      <c r="C77" s="16" t="s">
        <v>272</v>
      </c>
      <c r="D77" s="21">
        <v>1941</v>
      </c>
      <c r="E77" s="17" t="s">
        <v>10</v>
      </c>
      <c r="F77" s="17" t="s">
        <v>10</v>
      </c>
      <c r="G77" s="17" t="s">
        <v>20</v>
      </c>
      <c r="H77" s="15" t="s">
        <v>692</v>
      </c>
      <c r="I77" s="14" t="str">
        <f t="shared" si="2"/>
        <v>М75</v>
      </c>
      <c r="J77" s="17">
        <v>4</v>
      </c>
      <c r="K77" s="14"/>
      <c r="Q77" s="28">
        <v>833</v>
      </c>
    </row>
    <row r="78" spans="1:17" ht="12.75" customHeight="1">
      <c r="A78" s="14">
        <v>70</v>
      </c>
      <c r="B78" s="14">
        <v>117</v>
      </c>
      <c r="C78" s="16" t="s">
        <v>409</v>
      </c>
      <c r="D78" s="9">
        <v>2000</v>
      </c>
      <c r="E78" s="17" t="s">
        <v>10</v>
      </c>
      <c r="F78" s="17" t="s">
        <v>24</v>
      </c>
      <c r="G78" s="17" t="s">
        <v>25</v>
      </c>
      <c r="H78" s="15" t="s">
        <v>263</v>
      </c>
      <c r="I78" s="14" t="str">
        <f t="shared" si="2"/>
        <v>Ю16</v>
      </c>
      <c r="J78" s="17">
        <v>12</v>
      </c>
      <c r="K78" s="14"/>
      <c r="Q78" s="28">
        <v>855</v>
      </c>
    </row>
    <row r="79" spans="1:17" ht="12.75" customHeight="1">
      <c r="A79" s="14">
        <v>71</v>
      </c>
      <c r="B79" s="21">
        <v>169</v>
      </c>
      <c r="C79" s="10" t="s">
        <v>502</v>
      </c>
      <c r="D79" s="21">
        <v>2001</v>
      </c>
      <c r="E79" s="17" t="s">
        <v>10</v>
      </c>
      <c r="F79" s="17" t="s">
        <v>24</v>
      </c>
      <c r="G79" s="17"/>
      <c r="H79" s="15" t="s">
        <v>263</v>
      </c>
      <c r="I79" s="14" t="str">
        <f t="shared" si="2"/>
        <v>Ю14</v>
      </c>
      <c r="J79" s="17">
        <v>20</v>
      </c>
      <c r="K79" s="14"/>
      <c r="Q79" s="28">
        <v>855</v>
      </c>
    </row>
    <row r="80" spans="1:17" ht="12.75" customHeight="1">
      <c r="A80" s="14">
        <v>72</v>
      </c>
      <c r="B80" s="14">
        <v>126</v>
      </c>
      <c r="C80" s="16" t="s">
        <v>127</v>
      </c>
      <c r="D80" s="9">
        <v>2002</v>
      </c>
      <c r="E80" s="17" t="s">
        <v>10</v>
      </c>
      <c r="F80" s="17" t="s">
        <v>10</v>
      </c>
      <c r="G80" s="17" t="s">
        <v>26</v>
      </c>
      <c r="H80" s="15" t="s">
        <v>695</v>
      </c>
      <c r="I80" s="14" t="str">
        <f t="shared" si="2"/>
        <v>Ю14</v>
      </c>
      <c r="J80" s="17">
        <v>21</v>
      </c>
      <c r="K80" s="14"/>
      <c r="Q80" s="28">
        <v>857</v>
      </c>
    </row>
    <row r="81" spans="1:17" ht="12.75" customHeight="1">
      <c r="A81" s="14">
        <v>73</v>
      </c>
      <c r="B81" s="14">
        <v>149</v>
      </c>
      <c r="C81" s="16" t="s">
        <v>486</v>
      </c>
      <c r="D81" s="9">
        <v>2004</v>
      </c>
      <c r="E81" s="17" t="s">
        <v>10</v>
      </c>
      <c r="F81" s="17" t="s">
        <v>24</v>
      </c>
      <c r="G81" s="17"/>
      <c r="H81" s="15" t="s">
        <v>696</v>
      </c>
      <c r="I81" s="14" t="str">
        <f t="shared" si="2"/>
        <v>Ю12</v>
      </c>
      <c r="J81" s="17">
        <v>24</v>
      </c>
      <c r="K81" s="14"/>
      <c r="Q81" s="28">
        <v>878</v>
      </c>
    </row>
    <row r="82" spans="1:17" ht="12.75" customHeight="1">
      <c r="A82" s="14">
        <v>74</v>
      </c>
      <c r="B82" s="14">
        <v>123</v>
      </c>
      <c r="C82" s="16" t="s">
        <v>415</v>
      </c>
      <c r="D82" s="9">
        <v>2002</v>
      </c>
      <c r="E82" s="17" t="s">
        <v>10</v>
      </c>
      <c r="F82" s="17" t="s">
        <v>10</v>
      </c>
      <c r="G82" s="17" t="s">
        <v>90</v>
      </c>
      <c r="H82" s="15" t="s">
        <v>697</v>
      </c>
      <c r="I82" s="14" t="str">
        <f t="shared" si="2"/>
        <v>Ю14</v>
      </c>
      <c r="J82" s="17">
        <v>22</v>
      </c>
      <c r="K82" s="14"/>
      <c r="Q82" s="28">
        <v>879</v>
      </c>
    </row>
    <row r="83" spans="1:17" ht="12.75" customHeight="1">
      <c r="A83" s="14">
        <v>75</v>
      </c>
      <c r="B83" s="21">
        <v>18</v>
      </c>
      <c r="C83" s="16" t="s">
        <v>316</v>
      </c>
      <c r="D83" s="21">
        <v>2003</v>
      </c>
      <c r="E83" s="17" t="s">
        <v>10</v>
      </c>
      <c r="F83" s="17" t="s">
        <v>10</v>
      </c>
      <c r="G83" s="17" t="s">
        <v>19</v>
      </c>
      <c r="H83" s="15" t="s">
        <v>698</v>
      </c>
      <c r="I83" s="14" t="str">
        <f t="shared" si="2"/>
        <v>Ю12</v>
      </c>
      <c r="J83" s="17">
        <v>25</v>
      </c>
      <c r="K83" s="14"/>
      <c r="Q83" s="28">
        <v>883</v>
      </c>
    </row>
    <row r="84" spans="1:17" ht="12.75" customHeight="1">
      <c r="A84" s="14">
        <v>76</v>
      </c>
      <c r="B84" s="21">
        <v>26</v>
      </c>
      <c r="C84" s="16" t="s">
        <v>151</v>
      </c>
      <c r="D84" s="21">
        <v>1946</v>
      </c>
      <c r="E84" s="17" t="s">
        <v>10</v>
      </c>
      <c r="F84" s="17" t="s">
        <v>24</v>
      </c>
      <c r="G84" s="17" t="s">
        <v>323</v>
      </c>
      <c r="H84" s="15" t="s">
        <v>699</v>
      </c>
      <c r="I84" s="14">
        <f t="shared" si="2"/>
      </c>
      <c r="J84" s="17"/>
      <c r="K84" s="14"/>
      <c r="Q84" s="28">
        <v>891</v>
      </c>
    </row>
    <row r="85" spans="1:17" ht="12.75" customHeight="1">
      <c r="A85" s="14">
        <v>77</v>
      </c>
      <c r="B85" s="14">
        <v>162</v>
      </c>
      <c r="C85" s="16" t="s">
        <v>498</v>
      </c>
      <c r="D85" s="9">
        <v>2003</v>
      </c>
      <c r="E85" s="17" t="s">
        <v>10</v>
      </c>
      <c r="F85" s="17" t="s">
        <v>24</v>
      </c>
      <c r="G85" s="17" t="s">
        <v>25</v>
      </c>
      <c r="H85" s="15" t="s">
        <v>213</v>
      </c>
      <c r="I85" s="14" t="str">
        <f t="shared" si="2"/>
        <v>Ю12</v>
      </c>
      <c r="J85" s="17">
        <v>26</v>
      </c>
      <c r="K85" s="14"/>
      <c r="Q85" s="28">
        <v>903</v>
      </c>
    </row>
    <row r="86" spans="1:17" ht="12.75" customHeight="1">
      <c r="A86" s="14">
        <v>78</v>
      </c>
      <c r="B86" s="14">
        <v>144</v>
      </c>
      <c r="C86" s="16" t="s">
        <v>476</v>
      </c>
      <c r="D86" s="9">
        <v>2001</v>
      </c>
      <c r="E86" s="17" t="s">
        <v>10</v>
      </c>
      <c r="F86" s="17" t="s">
        <v>24</v>
      </c>
      <c r="G86" s="17" t="s">
        <v>26</v>
      </c>
      <c r="H86" s="15" t="s">
        <v>701</v>
      </c>
      <c r="I86" s="14" t="str">
        <f t="shared" si="2"/>
        <v>Ю14</v>
      </c>
      <c r="J86" s="17">
        <v>23</v>
      </c>
      <c r="K86" s="14"/>
      <c r="Q86" s="28">
        <v>905</v>
      </c>
    </row>
    <row r="87" spans="1:17" ht="12.75" customHeight="1">
      <c r="A87" s="14">
        <v>79</v>
      </c>
      <c r="B87" s="14">
        <v>121</v>
      </c>
      <c r="C87" s="16" t="s">
        <v>413</v>
      </c>
      <c r="D87" s="9">
        <v>2008</v>
      </c>
      <c r="E87" s="17" t="s">
        <v>10</v>
      </c>
      <c r="F87" s="17" t="s">
        <v>10</v>
      </c>
      <c r="G87" s="17" t="s">
        <v>139</v>
      </c>
      <c r="H87" s="15" t="s">
        <v>702</v>
      </c>
      <c r="I87" s="14" t="str">
        <f t="shared" si="2"/>
        <v>Ю11</v>
      </c>
      <c r="J87" s="17">
        <v>5</v>
      </c>
      <c r="K87" s="14"/>
      <c r="Q87" s="28">
        <v>921</v>
      </c>
    </row>
    <row r="88" spans="1:17" ht="12.75" customHeight="1">
      <c r="A88" s="14">
        <v>80</v>
      </c>
      <c r="B88" s="21">
        <v>120</v>
      </c>
      <c r="C88" s="16" t="s">
        <v>412</v>
      </c>
      <c r="D88" s="21">
        <v>2008</v>
      </c>
      <c r="E88" s="17" t="s">
        <v>10</v>
      </c>
      <c r="F88" s="17" t="s">
        <v>10</v>
      </c>
      <c r="G88" s="17" t="s">
        <v>139</v>
      </c>
      <c r="H88" s="15" t="s">
        <v>214</v>
      </c>
      <c r="I88" s="14" t="str">
        <f t="shared" si="2"/>
        <v>Ю11</v>
      </c>
      <c r="J88" s="17">
        <v>6</v>
      </c>
      <c r="K88" s="14"/>
      <c r="Q88" s="28">
        <v>923</v>
      </c>
    </row>
    <row r="89" spans="1:17" ht="12.75" customHeight="1">
      <c r="A89" s="14">
        <v>81</v>
      </c>
      <c r="B89" s="14">
        <v>124</v>
      </c>
      <c r="C89" s="16" t="s">
        <v>152</v>
      </c>
      <c r="D89" s="9">
        <v>2004</v>
      </c>
      <c r="E89" s="17" t="s">
        <v>10</v>
      </c>
      <c r="F89" s="17" t="s">
        <v>10</v>
      </c>
      <c r="G89" s="17" t="s">
        <v>90</v>
      </c>
      <c r="H89" s="15" t="s">
        <v>217</v>
      </c>
      <c r="I89" s="14" t="str">
        <f t="shared" si="2"/>
        <v>Ю12</v>
      </c>
      <c r="J89" s="17">
        <v>27</v>
      </c>
      <c r="K89" s="14"/>
      <c r="Q89" s="28">
        <v>945</v>
      </c>
    </row>
    <row r="90" spans="1:17" ht="12.75" customHeight="1">
      <c r="A90" s="14">
        <v>82</v>
      </c>
      <c r="B90" s="14">
        <v>12</v>
      </c>
      <c r="C90" s="16" t="s">
        <v>57</v>
      </c>
      <c r="D90" s="9">
        <v>1937</v>
      </c>
      <c r="E90" s="17" t="s">
        <v>10</v>
      </c>
      <c r="F90" s="17" t="s">
        <v>10</v>
      </c>
      <c r="G90" s="17" t="s">
        <v>293</v>
      </c>
      <c r="H90" s="15" t="s">
        <v>218</v>
      </c>
      <c r="I90" s="14" t="str">
        <f t="shared" si="2"/>
        <v>М75</v>
      </c>
      <c r="J90" s="17">
        <v>5</v>
      </c>
      <c r="K90" s="14"/>
      <c r="Q90" s="28">
        <v>950</v>
      </c>
    </row>
    <row r="91" spans="1:17" ht="12.75" customHeight="1">
      <c r="A91" s="14">
        <v>83</v>
      </c>
      <c r="B91" s="21">
        <v>232</v>
      </c>
      <c r="C91" s="16" t="s">
        <v>538</v>
      </c>
      <c r="D91" s="21">
        <v>2005</v>
      </c>
      <c r="E91" s="17" t="s">
        <v>10</v>
      </c>
      <c r="F91" s="17" t="s">
        <v>24</v>
      </c>
      <c r="G91" s="17" t="s">
        <v>28</v>
      </c>
      <c r="H91" s="15" t="s">
        <v>707</v>
      </c>
      <c r="I91" s="14" t="str">
        <f t="shared" si="2"/>
        <v>Ю11</v>
      </c>
      <c r="J91" s="17">
        <v>7</v>
      </c>
      <c r="K91" s="14"/>
      <c r="Q91" s="28">
        <v>952</v>
      </c>
    </row>
    <row r="92" spans="1:17" ht="12.75" customHeight="1">
      <c r="A92" s="14">
        <v>84</v>
      </c>
      <c r="B92" s="14">
        <v>122</v>
      </c>
      <c r="C92" s="16" t="s">
        <v>414</v>
      </c>
      <c r="D92" s="9">
        <v>2002</v>
      </c>
      <c r="E92" s="17" t="s">
        <v>10</v>
      </c>
      <c r="F92" s="17" t="s">
        <v>10</v>
      </c>
      <c r="G92" s="17" t="s">
        <v>90</v>
      </c>
      <c r="H92" s="15" t="s">
        <v>709</v>
      </c>
      <c r="I92" s="14" t="str">
        <f t="shared" si="2"/>
        <v>Ю14</v>
      </c>
      <c r="J92" s="17">
        <v>24</v>
      </c>
      <c r="K92" s="14"/>
      <c r="Q92" s="28">
        <v>958</v>
      </c>
    </row>
    <row r="93" spans="1:17" ht="12.75" customHeight="1">
      <c r="A93" s="14">
        <v>85</v>
      </c>
      <c r="B93" s="14">
        <v>96</v>
      </c>
      <c r="C93" s="16" t="s">
        <v>403</v>
      </c>
      <c r="D93" s="9">
        <v>2003</v>
      </c>
      <c r="E93" s="17" t="s">
        <v>10</v>
      </c>
      <c r="F93" s="17" t="s">
        <v>10</v>
      </c>
      <c r="G93" s="17" t="s">
        <v>90</v>
      </c>
      <c r="H93" s="15" t="s">
        <v>710</v>
      </c>
      <c r="I93" s="14" t="str">
        <f t="shared" si="2"/>
        <v>Ю12</v>
      </c>
      <c r="J93" s="17">
        <v>28</v>
      </c>
      <c r="K93" s="14"/>
      <c r="Q93" s="28">
        <v>962</v>
      </c>
    </row>
    <row r="94" spans="1:17" ht="12.75" customHeight="1">
      <c r="A94" s="14">
        <v>86</v>
      </c>
      <c r="B94" s="14">
        <v>98</v>
      </c>
      <c r="C94" s="16" t="s">
        <v>404</v>
      </c>
      <c r="D94" s="9">
        <v>2002</v>
      </c>
      <c r="E94" s="17" t="s">
        <v>10</v>
      </c>
      <c r="F94" s="17" t="s">
        <v>10</v>
      </c>
      <c r="G94" s="17" t="s">
        <v>90</v>
      </c>
      <c r="H94" s="15" t="s">
        <v>713</v>
      </c>
      <c r="I94" s="14" t="str">
        <f t="shared" si="2"/>
        <v>Ю14</v>
      </c>
      <c r="J94" s="17">
        <v>25</v>
      </c>
      <c r="K94" s="17"/>
      <c r="Q94" s="28">
        <v>981</v>
      </c>
    </row>
    <row r="95" spans="1:17" ht="12.75" customHeight="1">
      <c r="A95" s="14">
        <v>87</v>
      </c>
      <c r="B95" s="14">
        <v>133</v>
      </c>
      <c r="C95" s="16" t="s">
        <v>471</v>
      </c>
      <c r="D95" s="9">
        <v>2000</v>
      </c>
      <c r="E95" s="17" t="s">
        <v>10</v>
      </c>
      <c r="F95" s="17" t="s">
        <v>24</v>
      </c>
      <c r="G95" s="17" t="s">
        <v>90</v>
      </c>
      <c r="H95" s="15" t="s">
        <v>714</v>
      </c>
      <c r="I95" s="14" t="str">
        <f t="shared" si="2"/>
        <v>Ю16</v>
      </c>
      <c r="J95" s="17">
        <v>13</v>
      </c>
      <c r="K95" s="14"/>
      <c r="Q95" s="28">
        <v>982</v>
      </c>
    </row>
    <row r="96" spans="1:17" ht="12.75" customHeight="1">
      <c r="A96" s="14">
        <v>88</v>
      </c>
      <c r="B96" s="21">
        <v>134</v>
      </c>
      <c r="C96" s="16" t="s">
        <v>472</v>
      </c>
      <c r="D96" s="21">
        <v>2000</v>
      </c>
      <c r="E96" s="17" t="s">
        <v>10</v>
      </c>
      <c r="F96" s="17" t="s">
        <v>24</v>
      </c>
      <c r="G96" s="17" t="s">
        <v>90</v>
      </c>
      <c r="H96" s="15" t="s">
        <v>715</v>
      </c>
      <c r="I96" s="14" t="str">
        <f t="shared" si="2"/>
        <v>Ю16</v>
      </c>
      <c r="J96" s="17">
        <v>14</v>
      </c>
      <c r="K96" s="14"/>
      <c r="Q96" s="28">
        <v>983</v>
      </c>
    </row>
    <row r="97" spans="1:17" ht="12.75" customHeight="1">
      <c r="A97" s="14">
        <v>89</v>
      </c>
      <c r="B97" s="14">
        <v>129</v>
      </c>
      <c r="C97" s="16" t="s">
        <v>470</v>
      </c>
      <c r="D97" s="9">
        <v>2000</v>
      </c>
      <c r="E97" s="17" t="s">
        <v>10</v>
      </c>
      <c r="F97" s="17" t="s">
        <v>24</v>
      </c>
      <c r="G97" s="17" t="s">
        <v>90</v>
      </c>
      <c r="H97" s="15" t="s">
        <v>220</v>
      </c>
      <c r="I97" s="14" t="str">
        <f t="shared" si="2"/>
        <v>Ю16</v>
      </c>
      <c r="J97" s="17">
        <v>15</v>
      </c>
      <c r="K97" s="14"/>
      <c r="Q97" s="28">
        <v>989</v>
      </c>
    </row>
    <row r="98" spans="1:17" ht="12.75" customHeight="1">
      <c r="A98" s="14">
        <v>90</v>
      </c>
      <c r="B98" s="21">
        <v>137</v>
      </c>
      <c r="C98" s="16" t="s">
        <v>474</v>
      </c>
      <c r="D98" s="21">
        <v>1932</v>
      </c>
      <c r="E98" s="17" t="s">
        <v>10</v>
      </c>
      <c r="F98" s="17" t="s">
        <v>10</v>
      </c>
      <c r="G98" s="17" t="s">
        <v>20</v>
      </c>
      <c r="H98" s="15" t="s">
        <v>717</v>
      </c>
      <c r="I98" s="14" t="str">
        <f t="shared" si="2"/>
        <v>М75</v>
      </c>
      <c r="J98" s="17">
        <v>6</v>
      </c>
      <c r="K98" s="14"/>
      <c r="Q98" s="28">
        <v>991</v>
      </c>
    </row>
    <row r="99" spans="1:17" ht="12.75" customHeight="1">
      <c r="A99" s="14">
        <v>91</v>
      </c>
      <c r="B99" s="14">
        <v>152</v>
      </c>
      <c r="C99" s="16" t="s">
        <v>154</v>
      </c>
      <c r="D99" s="9">
        <v>1985</v>
      </c>
      <c r="E99" s="17" t="s">
        <v>10</v>
      </c>
      <c r="F99" s="17" t="s">
        <v>24</v>
      </c>
      <c r="G99" s="17" t="s">
        <v>82</v>
      </c>
      <c r="H99" s="15" t="s">
        <v>718</v>
      </c>
      <c r="I99" s="14">
        <f t="shared" si="2"/>
      </c>
      <c r="J99" s="17"/>
      <c r="K99" s="14"/>
      <c r="Q99" s="28">
        <v>994</v>
      </c>
    </row>
    <row r="100" spans="1:17" ht="12.75" customHeight="1">
      <c r="A100" s="14">
        <v>92</v>
      </c>
      <c r="B100" s="14">
        <v>170</v>
      </c>
      <c r="C100" s="16" t="s">
        <v>503</v>
      </c>
      <c r="D100" s="9">
        <v>2001</v>
      </c>
      <c r="E100" s="17" t="s">
        <v>10</v>
      </c>
      <c r="F100" s="17" t="s">
        <v>24</v>
      </c>
      <c r="G100" s="17"/>
      <c r="H100" s="15" t="s">
        <v>221</v>
      </c>
      <c r="I100" s="14" t="str">
        <f t="shared" si="2"/>
        <v>Ю14</v>
      </c>
      <c r="J100" s="17">
        <v>26</v>
      </c>
      <c r="K100" s="14"/>
      <c r="Q100" s="28">
        <v>1006</v>
      </c>
    </row>
    <row r="101" spans="1:17" ht="12.75" customHeight="1">
      <c r="A101" s="14">
        <v>93</v>
      </c>
      <c r="B101" s="21">
        <v>69</v>
      </c>
      <c r="C101" s="10" t="s">
        <v>128</v>
      </c>
      <c r="D101" s="21">
        <v>1981</v>
      </c>
      <c r="E101" s="17" t="s">
        <v>10</v>
      </c>
      <c r="F101" s="17" t="s">
        <v>24</v>
      </c>
      <c r="G101" s="17" t="s">
        <v>129</v>
      </c>
      <c r="H101" s="15" t="s">
        <v>222</v>
      </c>
      <c r="I101" s="14">
        <f t="shared" si="2"/>
      </c>
      <c r="J101" s="17"/>
      <c r="K101" s="14"/>
      <c r="Q101" s="28">
        <v>1008</v>
      </c>
    </row>
    <row r="102" spans="1:17" ht="12.75" customHeight="1">
      <c r="A102" s="14">
        <v>94</v>
      </c>
      <c r="B102" s="14">
        <v>111</v>
      </c>
      <c r="C102" s="16" t="s">
        <v>402</v>
      </c>
      <c r="D102" s="9">
        <v>2004</v>
      </c>
      <c r="E102" s="17" t="s">
        <v>10</v>
      </c>
      <c r="F102" s="17" t="s">
        <v>10</v>
      </c>
      <c r="G102" s="17" t="s">
        <v>90</v>
      </c>
      <c r="H102" s="15" t="s">
        <v>721</v>
      </c>
      <c r="I102" s="14" t="str">
        <f t="shared" si="2"/>
        <v>Ю12</v>
      </c>
      <c r="J102" s="17">
        <v>29</v>
      </c>
      <c r="K102" s="14"/>
      <c r="Q102" s="28">
        <v>1015</v>
      </c>
    </row>
    <row r="103" spans="1:17" ht="12.75" customHeight="1">
      <c r="A103" s="14">
        <v>95</v>
      </c>
      <c r="B103" s="14">
        <v>140</v>
      </c>
      <c r="C103" s="16" t="s">
        <v>123</v>
      </c>
      <c r="D103" s="9">
        <v>1999</v>
      </c>
      <c r="E103" s="17" t="s">
        <v>10</v>
      </c>
      <c r="F103" s="17" t="s">
        <v>10</v>
      </c>
      <c r="G103" s="17"/>
      <c r="H103" s="15" t="s">
        <v>223</v>
      </c>
      <c r="I103" s="14" t="str">
        <f t="shared" si="2"/>
        <v>Ю16</v>
      </c>
      <c r="J103" s="17">
        <v>16</v>
      </c>
      <c r="K103" s="14"/>
      <c r="Q103" s="28">
        <v>1031</v>
      </c>
    </row>
    <row r="104" spans="1:17" ht="12.75" customHeight="1">
      <c r="A104" s="14">
        <v>96</v>
      </c>
      <c r="B104" s="21">
        <v>34</v>
      </c>
      <c r="C104" s="16" t="s">
        <v>327</v>
      </c>
      <c r="D104" s="21">
        <v>2004</v>
      </c>
      <c r="E104" s="17" t="s">
        <v>10</v>
      </c>
      <c r="F104" s="17" t="s">
        <v>10</v>
      </c>
      <c r="G104" s="17"/>
      <c r="H104" s="15" t="s">
        <v>722</v>
      </c>
      <c r="I104" s="14" t="str">
        <f t="shared" si="2"/>
        <v>Ю12</v>
      </c>
      <c r="J104" s="17">
        <v>30</v>
      </c>
      <c r="K104" s="14"/>
      <c r="Q104" s="28">
        <v>1044</v>
      </c>
    </row>
    <row r="105" spans="1:17" ht="12.75" customHeight="1">
      <c r="A105" s="14">
        <v>97</v>
      </c>
      <c r="B105" s="14">
        <v>148</v>
      </c>
      <c r="C105" s="16" t="s">
        <v>477</v>
      </c>
      <c r="D105" s="9">
        <v>2002</v>
      </c>
      <c r="E105" s="17" t="s">
        <v>10</v>
      </c>
      <c r="F105" s="17" t="s">
        <v>24</v>
      </c>
      <c r="G105" s="17" t="s">
        <v>90</v>
      </c>
      <c r="H105" s="15" t="s">
        <v>723</v>
      </c>
      <c r="I105" s="14" t="str">
        <f aca="true" t="shared" si="3" ref="I105:I133">IF(AND(D105&gt;=1900,D105&lt;=1941),"М75",IF(AND(D105&gt;=1999,D105&lt;=2000),"Ю16",IF(AND(D105&gt;=2001,D105&lt;=2002),"Ю14",IF(AND(D105&gt;=2003,D105&lt;=2004),"Ю12",IF(AND(D105&gt;=2005,D105&lt;=2014),"Ю11","")))))</f>
        <v>Ю14</v>
      </c>
      <c r="J105" s="17">
        <v>27</v>
      </c>
      <c r="K105" s="14"/>
      <c r="Q105" s="28">
        <v>1045</v>
      </c>
    </row>
    <row r="106" spans="1:17" ht="12.75" customHeight="1">
      <c r="A106" s="14">
        <v>98</v>
      </c>
      <c r="B106" s="14">
        <v>180</v>
      </c>
      <c r="C106" s="16" t="s">
        <v>125</v>
      </c>
      <c r="D106" s="9">
        <v>2002</v>
      </c>
      <c r="E106" s="17" t="s">
        <v>10</v>
      </c>
      <c r="F106" s="17" t="s">
        <v>10</v>
      </c>
      <c r="G106" s="17"/>
      <c r="H106" s="15" t="s">
        <v>726</v>
      </c>
      <c r="I106" s="14" t="str">
        <f t="shared" si="3"/>
        <v>Ю14</v>
      </c>
      <c r="J106" s="17">
        <v>28</v>
      </c>
      <c r="K106" s="14"/>
      <c r="Q106" s="28">
        <v>1102</v>
      </c>
    </row>
    <row r="107" spans="1:17" ht="12.75" customHeight="1">
      <c r="A107" s="14">
        <v>99</v>
      </c>
      <c r="B107" s="14">
        <v>236</v>
      </c>
      <c r="C107" s="16" t="s">
        <v>539</v>
      </c>
      <c r="D107" s="9">
        <v>2004</v>
      </c>
      <c r="E107" s="17" t="s">
        <v>10</v>
      </c>
      <c r="F107" s="17" t="s">
        <v>24</v>
      </c>
      <c r="G107" s="17"/>
      <c r="H107" s="15" t="s">
        <v>224</v>
      </c>
      <c r="I107" s="14" t="str">
        <f t="shared" si="3"/>
        <v>Ю12</v>
      </c>
      <c r="J107" s="17">
        <v>31</v>
      </c>
      <c r="K107" s="14"/>
      <c r="Q107" s="28">
        <v>1109</v>
      </c>
    </row>
    <row r="108" spans="1:17" ht="12.75" customHeight="1">
      <c r="A108" s="14">
        <v>100</v>
      </c>
      <c r="B108" s="14">
        <v>225</v>
      </c>
      <c r="C108" s="16" t="s">
        <v>150</v>
      </c>
      <c r="D108" s="9">
        <v>2004</v>
      </c>
      <c r="E108" s="17" t="s">
        <v>10</v>
      </c>
      <c r="F108" s="17" t="s">
        <v>24</v>
      </c>
      <c r="G108" s="17" t="s">
        <v>25</v>
      </c>
      <c r="H108" s="15" t="s">
        <v>225</v>
      </c>
      <c r="I108" s="14" t="str">
        <f t="shared" si="3"/>
        <v>Ю12</v>
      </c>
      <c r="J108" s="17">
        <v>32</v>
      </c>
      <c r="K108" s="14"/>
      <c r="Q108" s="28">
        <v>1115</v>
      </c>
    </row>
    <row r="109" spans="1:17" ht="12.75" customHeight="1">
      <c r="A109" s="14">
        <v>101</v>
      </c>
      <c r="B109" s="21">
        <v>70</v>
      </c>
      <c r="C109" s="16" t="s">
        <v>130</v>
      </c>
      <c r="D109" s="21">
        <v>1961</v>
      </c>
      <c r="E109" s="17" t="s">
        <v>10</v>
      </c>
      <c r="F109" s="17" t="s">
        <v>24</v>
      </c>
      <c r="G109" s="17" t="s">
        <v>129</v>
      </c>
      <c r="H109" s="15" t="s">
        <v>728</v>
      </c>
      <c r="I109" s="14">
        <f t="shared" si="3"/>
      </c>
      <c r="J109" s="17"/>
      <c r="K109" s="14"/>
      <c r="Q109" s="28">
        <v>1119</v>
      </c>
    </row>
    <row r="110" spans="1:17" ht="12.75" customHeight="1">
      <c r="A110" s="14">
        <v>102</v>
      </c>
      <c r="B110" s="14">
        <v>53</v>
      </c>
      <c r="C110" s="16" t="s">
        <v>360</v>
      </c>
      <c r="D110" s="9">
        <v>2003</v>
      </c>
      <c r="E110" s="17" t="s">
        <v>10</v>
      </c>
      <c r="F110" s="17" t="s">
        <v>24</v>
      </c>
      <c r="G110" s="17" t="s">
        <v>25</v>
      </c>
      <c r="H110" s="15" t="s">
        <v>730</v>
      </c>
      <c r="I110" s="14" t="str">
        <f t="shared" si="3"/>
        <v>Ю12</v>
      </c>
      <c r="J110" s="17">
        <v>33</v>
      </c>
      <c r="K110" s="14"/>
      <c r="Q110" s="28">
        <v>1136</v>
      </c>
    </row>
    <row r="111" spans="1:17" ht="12.75" customHeight="1">
      <c r="A111" s="14">
        <v>103</v>
      </c>
      <c r="B111" s="14">
        <v>125</v>
      </c>
      <c r="C111" s="16" t="s">
        <v>416</v>
      </c>
      <c r="D111" s="9">
        <v>2002</v>
      </c>
      <c r="E111" s="17" t="s">
        <v>10</v>
      </c>
      <c r="F111" s="17" t="s">
        <v>10</v>
      </c>
      <c r="G111" s="17" t="s">
        <v>26</v>
      </c>
      <c r="H111" s="15" t="s">
        <v>739</v>
      </c>
      <c r="I111" s="14" t="str">
        <f t="shared" si="3"/>
        <v>Ю14</v>
      </c>
      <c r="J111" s="17">
        <v>29</v>
      </c>
      <c r="K111" s="14"/>
      <c r="Q111" s="28">
        <v>1195</v>
      </c>
    </row>
    <row r="112" spans="1:17" ht="12.75" customHeight="1">
      <c r="A112" s="14">
        <v>104</v>
      </c>
      <c r="B112" s="14">
        <v>234</v>
      </c>
      <c r="C112" s="16" t="s">
        <v>60</v>
      </c>
      <c r="D112" s="9">
        <v>1935</v>
      </c>
      <c r="E112" s="17" t="s">
        <v>10</v>
      </c>
      <c r="F112" s="17" t="s">
        <v>10</v>
      </c>
      <c r="G112" s="17" t="s">
        <v>12</v>
      </c>
      <c r="H112" s="15" t="s">
        <v>740</v>
      </c>
      <c r="I112" s="14" t="str">
        <f t="shared" si="3"/>
        <v>М75</v>
      </c>
      <c r="J112" s="17">
        <v>7</v>
      </c>
      <c r="K112" s="14"/>
      <c r="Q112" s="28">
        <v>1214</v>
      </c>
    </row>
    <row r="113" spans="1:17" ht="12.75" customHeight="1">
      <c r="A113" s="14">
        <v>105</v>
      </c>
      <c r="B113" s="14">
        <v>94</v>
      </c>
      <c r="C113" s="16" t="s">
        <v>402</v>
      </c>
      <c r="D113" s="9">
        <v>2002</v>
      </c>
      <c r="E113" s="17" t="s">
        <v>10</v>
      </c>
      <c r="F113" s="17" t="s">
        <v>10</v>
      </c>
      <c r="G113" s="17" t="s">
        <v>90</v>
      </c>
      <c r="H113" s="15" t="s">
        <v>744</v>
      </c>
      <c r="I113" s="14" t="str">
        <f t="shared" si="3"/>
        <v>Ю14</v>
      </c>
      <c r="J113" s="17">
        <v>30</v>
      </c>
      <c r="K113" s="14"/>
      <c r="Q113" s="28">
        <v>1250</v>
      </c>
    </row>
    <row r="114" spans="1:17" ht="12.75" customHeight="1">
      <c r="A114" s="14">
        <v>106</v>
      </c>
      <c r="B114" s="14">
        <v>150</v>
      </c>
      <c r="C114" s="16" t="s">
        <v>487</v>
      </c>
      <c r="D114" s="9">
        <v>2006</v>
      </c>
      <c r="E114" s="17" t="s">
        <v>10</v>
      </c>
      <c r="F114" s="17" t="s">
        <v>24</v>
      </c>
      <c r="G114" s="17" t="s">
        <v>26</v>
      </c>
      <c r="H114" s="15" t="s">
        <v>769</v>
      </c>
      <c r="I114" s="14" t="str">
        <f t="shared" si="3"/>
        <v>Ю11</v>
      </c>
      <c r="J114" s="17">
        <v>8</v>
      </c>
      <c r="K114" s="14"/>
      <c r="Q114" s="28">
        <v>1515</v>
      </c>
    </row>
    <row r="115" spans="1:17" ht="12.75" customHeight="1">
      <c r="A115" s="14">
        <v>107</v>
      </c>
      <c r="B115" s="14">
        <v>151</v>
      </c>
      <c r="C115" s="16" t="s">
        <v>488</v>
      </c>
      <c r="D115" s="9">
        <v>2006</v>
      </c>
      <c r="E115" s="17" t="s">
        <v>10</v>
      </c>
      <c r="F115" s="17" t="s">
        <v>24</v>
      </c>
      <c r="G115" s="17" t="s">
        <v>26</v>
      </c>
      <c r="H115" s="15" t="s">
        <v>769</v>
      </c>
      <c r="I115" s="14" t="str">
        <f t="shared" si="3"/>
        <v>Ю11</v>
      </c>
      <c r="J115" s="17">
        <v>9</v>
      </c>
      <c r="K115" s="14"/>
      <c r="Q115" s="28">
        <v>1515</v>
      </c>
    </row>
    <row r="116" spans="1:17" ht="12.75" customHeight="1">
      <c r="A116" s="14">
        <v>108</v>
      </c>
      <c r="B116" s="21">
        <v>10</v>
      </c>
      <c r="C116" s="16" t="s">
        <v>58</v>
      </c>
      <c r="D116" s="21">
        <v>1935</v>
      </c>
      <c r="E116" s="17" t="s">
        <v>10</v>
      </c>
      <c r="F116" s="17" t="s">
        <v>10</v>
      </c>
      <c r="G116" s="17" t="s">
        <v>12</v>
      </c>
      <c r="H116" s="15" t="s">
        <v>230</v>
      </c>
      <c r="I116" s="14" t="str">
        <f t="shared" si="3"/>
        <v>М75</v>
      </c>
      <c r="J116" s="17">
        <v>8</v>
      </c>
      <c r="K116" s="17" t="s">
        <v>59</v>
      </c>
      <c r="Q116" s="28">
        <v>1563</v>
      </c>
    </row>
    <row r="117" spans="1:17" ht="12.75" customHeight="1">
      <c r="A117" s="14">
        <v>109</v>
      </c>
      <c r="B117" s="21">
        <v>66</v>
      </c>
      <c r="C117" s="16" t="s">
        <v>132</v>
      </c>
      <c r="D117" s="21">
        <v>1988</v>
      </c>
      <c r="E117" s="17" t="s">
        <v>10</v>
      </c>
      <c r="F117" s="17" t="s">
        <v>24</v>
      </c>
      <c r="G117" s="17" t="s">
        <v>129</v>
      </c>
      <c r="H117" s="15" t="s">
        <v>773</v>
      </c>
      <c r="I117" s="14">
        <f t="shared" si="3"/>
      </c>
      <c r="J117" s="17"/>
      <c r="K117" s="14"/>
      <c r="Q117" s="28">
        <v>1570</v>
      </c>
    </row>
    <row r="118" spans="1:17" ht="12.75" customHeight="1">
      <c r="A118" s="14">
        <v>110</v>
      </c>
      <c r="B118" s="14">
        <v>174</v>
      </c>
      <c r="C118" s="16" t="s">
        <v>529</v>
      </c>
      <c r="D118" s="9">
        <v>2011</v>
      </c>
      <c r="E118" s="17" t="s">
        <v>10</v>
      </c>
      <c r="F118" s="17" t="s">
        <v>24</v>
      </c>
      <c r="G118" s="17"/>
      <c r="H118" s="15" t="s">
        <v>234</v>
      </c>
      <c r="I118" s="14" t="str">
        <f t="shared" si="3"/>
        <v>Ю11</v>
      </c>
      <c r="J118" s="17">
        <v>10</v>
      </c>
      <c r="K118" s="14"/>
      <c r="Q118" s="28">
        <v>1652</v>
      </c>
    </row>
    <row r="119" spans="1:17" ht="12.75" customHeight="1">
      <c r="A119" s="14">
        <v>111</v>
      </c>
      <c r="B119" s="21">
        <v>63</v>
      </c>
      <c r="C119" s="10" t="s">
        <v>131</v>
      </c>
      <c r="D119" s="21">
        <v>1960</v>
      </c>
      <c r="E119" s="17" t="s">
        <v>10</v>
      </c>
      <c r="F119" s="17" t="s">
        <v>24</v>
      </c>
      <c r="G119" s="17"/>
      <c r="H119" s="15" t="s">
        <v>808</v>
      </c>
      <c r="I119" s="14">
        <f t="shared" si="3"/>
      </c>
      <c r="J119" s="17"/>
      <c r="K119" s="14"/>
      <c r="Q119" s="28">
        <v>1895</v>
      </c>
    </row>
    <row r="120" spans="1:11" ht="12.75" customHeight="1">
      <c r="A120" s="14"/>
      <c r="B120" s="21">
        <v>27</v>
      </c>
      <c r="C120" s="16" t="s">
        <v>156</v>
      </c>
      <c r="D120" s="21">
        <v>1987</v>
      </c>
      <c r="E120" s="17" t="s">
        <v>10</v>
      </c>
      <c r="F120" s="17" t="s">
        <v>10</v>
      </c>
      <c r="G120" s="17"/>
      <c r="H120" s="15"/>
      <c r="I120" s="14">
        <f t="shared" si="3"/>
      </c>
      <c r="J120" s="17"/>
      <c r="K120" s="14"/>
    </row>
    <row r="121" spans="1:11" ht="12.75" customHeight="1">
      <c r="A121" s="14"/>
      <c r="B121" s="14">
        <v>42</v>
      </c>
      <c r="C121" s="16" t="s">
        <v>333</v>
      </c>
      <c r="D121" s="9">
        <v>1998</v>
      </c>
      <c r="E121" s="17" t="s">
        <v>10</v>
      </c>
      <c r="F121" s="17" t="s">
        <v>24</v>
      </c>
      <c r="G121" s="17" t="s">
        <v>334</v>
      </c>
      <c r="H121" s="15"/>
      <c r="I121" s="14">
        <f t="shared" si="3"/>
      </c>
      <c r="J121" s="17"/>
      <c r="K121" s="14"/>
    </row>
    <row r="122" spans="1:11" ht="12.75" customHeight="1">
      <c r="A122" s="14"/>
      <c r="B122" s="14">
        <v>43</v>
      </c>
      <c r="C122" s="16" t="s">
        <v>335</v>
      </c>
      <c r="D122" s="9">
        <v>1998</v>
      </c>
      <c r="E122" s="17" t="s">
        <v>10</v>
      </c>
      <c r="F122" s="17" t="s">
        <v>24</v>
      </c>
      <c r="G122" s="17" t="s">
        <v>334</v>
      </c>
      <c r="H122" s="15"/>
      <c r="I122" s="14">
        <f t="shared" si="3"/>
      </c>
      <c r="J122" s="17"/>
      <c r="K122" s="14"/>
    </row>
    <row r="123" spans="1:11" ht="12.75" customHeight="1">
      <c r="A123" s="14"/>
      <c r="B123" s="14">
        <v>44</v>
      </c>
      <c r="C123" s="16" t="s">
        <v>336</v>
      </c>
      <c r="D123" s="9">
        <v>1998</v>
      </c>
      <c r="E123" s="17" t="s">
        <v>10</v>
      </c>
      <c r="F123" s="17" t="s">
        <v>24</v>
      </c>
      <c r="G123" s="17" t="s">
        <v>334</v>
      </c>
      <c r="H123" s="15"/>
      <c r="I123" s="14">
        <f t="shared" si="3"/>
      </c>
      <c r="J123" s="17"/>
      <c r="K123" s="14"/>
    </row>
    <row r="124" spans="1:11" ht="12.75" customHeight="1">
      <c r="A124" s="14"/>
      <c r="B124" s="21">
        <v>76</v>
      </c>
      <c r="C124" s="10" t="s">
        <v>371</v>
      </c>
      <c r="D124" s="21">
        <v>1998</v>
      </c>
      <c r="E124" s="17" t="s">
        <v>10</v>
      </c>
      <c r="F124" s="17" t="s">
        <v>24</v>
      </c>
      <c r="G124" s="17" t="s">
        <v>334</v>
      </c>
      <c r="H124" s="15"/>
      <c r="I124" s="14">
        <f t="shared" si="3"/>
      </c>
      <c r="J124" s="17"/>
      <c r="K124" s="14"/>
    </row>
    <row r="125" spans="1:11" ht="12.75" customHeight="1">
      <c r="A125" s="14"/>
      <c r="B125" s="21">
        <v>77</v>
      </c>
      <c r="C125" s="10" t="s">
        <v>372</v>
      </c>
      <c r="D125" s="21">
        <v>1998</v>
      </c>
      <c r="E125" s="17" t="s">
        <v>10</v>
      </c>
      <c r="F125" s="17" t="s">
        <v>24</v>
      </c>
      <c r="G125" s="17" t="s">
        <v>334</v>
      </c>
      <c r="H125" s="15"/>
      <c r="I125" s="14">
        <f t="shared" si="3"/>
      </c>
      <c r="J125" s="17"/>
      <c r="K125" s="14"/>
    </row>
    <row r="126" spans="1:11" ht="12.75" customHeight="1">
      <c r="A126" s="14"/>
      <c r="B126" s="14">
        <v>78</v>
      </c>
      <c r="C126" s="16" t="s">
        <v>373</v>
      </c>
      <c r="D126" s="9">
        <v>1999</v>
      </c>
      <c r="E126" s="17" t="s">
        <v>10</v>
      </c>
      <c r="F126" s="17" t="s">
        <v>24</v>
      </c>
      <c r="G126" s="17"/>
      <c r="H126" s="15"/>
      <c r="I126" s="14" t="str">
        <f t="shared" si="3"/>
        <v>Ю16</v>
      </c>
      <c r="J126" s="17"/>
      <c r="K126" s="14"/>
    </row>
    <row r="127" spans="1:11" ht="12.75" customHeight="1">
      <c r="A127" s="14"/>
      <c r="B127" s="14">
        <v>83</v>
      </c>
      <c r="C127" s="16" t="s">
        <v>375</v>
      </c>
      <c r="D127" s="9">
        <v>1999</v>
      </c>
      <c r="E127" s="17" t="s">
        <v>10</v>
      </c>
      <c r="F127" s="17" t="s">
        <v>24</v>
      </c>
      <c r="G127" s="17" t="s">
        <v>334</v>
      </c>
      <c r="H127" s="15"/>
      <c r="I127" s="14" t="str">
        <f t="shared" si="3"/>
        <v>Ю16</v>
      </c>
      <c r="J127" s="17"/>
      <c r="K127" s="14"/>
    </row>
    <row r="128" spans="1:11" ht="12.75" customHeight="1">
      <c r="A128" s="14"/>
      <c r="B128" s="14">
        <v>85</v>
      </c>
      <c r="C128" s="16" t="s">
        <v>376</v>
      </c>
      <c r="D128" s="9">
        <v>1999</v>
      </c>
      <c r="E128" s="17" t="s">
        <v>10</v>
      </c>
      <c r="F128" s="17" t="s">
        <v>24</v>
      </c>
      <c r="G128" s="17" t="s">
        <v>334</v>
      </c>
      <c r="H128" s="15"/>
      <c r="I128" s="14" t="str">
        <f t="shared" si="3"/>
        <v>Ю16</v>
      </c>
      <c r="J128" s="17"/>
      <c r="K128" s="14"/>
    </row>
    <row r="129" spans="1:11" ht="12.75" customHeight="1">
      <c r="A129" s="14"/>
      <c r="B129" s="14">
        <v>136</v>
      </c>
      <c r="C129" s="16" t="s">
        <v>473</v>
      </c>
      <c r="D129" s="9">
        <v>1987</v>
      </c>
      <c r="E129" s="17" t="s">
        <v>10</v>
      </c>
      <c r="F129" s="17" t="s">
        <v>24</v>
      </c>
      <c r="G129" s="17"/>
      <c r="H129" s="15"/>
      <c r="I129" s="14">
        <f t="shared" si="3"/>
      </c>
      <c r="J129" s="17"/>
      <c r="K129" s="14"/>
    </row>
    <row r="130" spans="1:11" ht="12.75" customHeight="1">
      <c r="A130" s="14"/>
      <c r="B130" s="21">
        <v>154</v>
      </c>
      <c r="C130" s="16" t="s">
        <v>155</v>
      </c>
      <c r="D130" s="21">
        <v>1984</v>
      </c>
      <c r="E130" s="17" t="s">
        <v>10</v>
      </c>
      <c r="F130" s="17" t="s">
        <v>24</v>
      </c>
      <c r="G130" s="17"/>
      <c r="H130" s="15"/>
      <c r="I130" s="14">
        <f t="shared" si="3"/>
      </c>
      <c r="J130" s="17"/>
      <c r="K130" s="14"/>
    </row>
    <row r="131" spans="1:11" ht="12.75" customHeight="1">
      <c r="A131" s="14"/>
      <c r="B131" s="14">
        <v>159</v>
      </c>
      <c r="C131" s="16" t="s">
        <v>495</v>
      </c>
      <c r="D131" s="9">
        <v>1992</v>
      </c>
      <c r="E131" s="17" t="s">
        <v>10</v>
      </c>
      <c r="F131" s="17" t="s">
        <v>24</v>
      </c>
      <c r="G131" s="17"/>
      <c r="H131" s="15"/>
      <c r="I131" s="14">
        <f t="shared" si="3"/>
      </c>
      <c r="J131" s="17"/>
      <c r="K131" s="14"/>
    </row>
    <row r="132" spans="1:11" ht="12.75" customHeight="1">
      <c r="A132" s="14"/>
      <c r="B132" s="14">
        <v>179</v>
      </c>
      <c r="C132" s="16" t="s">
        <v>532</v>
      </c>
      <c r="D132" s="9">
        <v>1988</v>
      </c>
      <c r="E132" s="17" t="s">
        <v>10</v>
      </c>
      <c r="F132" s="17" t="s">
        <v>24</v>
      </c>
      <c r="G132" s="17"/>
      <c r="H132" s="15"/>
      <c r="I132" s="14">
        <f t="shared" si="3"/>
      </c>
      <c r="J132" s="17"/>
      <c r="K132" s="14"/>
    </row>
    <row r="133" spans="1:11" ht="12.75" customHeight="1">
      <c r="A133" s="14"/>
      <c r="B133" s="14"/>
      <c r="C133" s="16"/>
      <c r="E133" s="17"/>
      <c r="F133" s="17"/>
      <c r="G133" s="17"/>
      <c r="H133" s="15"/>
      <c r="I133" s="14">
        <f t="shared" si="3"/>
      </c>
      <c r="J133" s="17"/>
      <c r="K133" s="14"/>
    </row>
    <row r="134" spans="1:11" ht="12.75" customHeight="1">
      <c r="A134" s="14"/>
      <c r="B134" s="14"/>
      <c r="C134" s="16"/>
      <c r="E134" s="17"/>
      <c r="F134" s="17"/>
      <c r="G134" s="17"/>
      <c r="H134" s="15"/>
      <c r="I134" s="14">
        <f aca="true" t="shared" si="4" ref="I134:I143">IF(AND(D134&gt;=1900,D134&lt;=1940),"М75",IF(AND(D134&gt;=1998,D134&lt;=1999),"Ю16",IF(AND(D134&gt;=2000,D134&lt;=2001),"Ю14",IF(AND(D134&gt;=2002,D134&lt;=2003),"Ю12",IF(AND(D134&gt;=2004,D134&lt;=2014),"Ю11","")))))</f>
      </c>
      <c r="J134" s="17"/>
      <c r="K134" s="14"/>
    </row>
    <row r="135" spans="1:11" ht="12.75" customHeight="1">
      <c r="A135" s="14"/>
      <c r="B135" s="14"/>
      <c r="C135" s="16"/>
      <c r="E135" s="17"/>
      <c r="F135" s="17"/>
      <c r="G135" s="17"/>
      <c r="H135" s="15"/>
      <c r="I135" s="14">
        <f t="shared" si="4"/>
      </c>
      <c r="J135" s="17"/>
      <c r="K135" s="14"/>
    </row>
    <row r="136" spans="1:11" ht="12.75" customHeight="1">
      <c r="A136" s="14"/>
      <c r="B136" s="14"/>
      <c r="C136" s="16"/>
      <c r="E136" s="17"/>
      <c r="F136" s="17"/>
      <c r="G136" s="17"/>
      <c r="H136" s="15"/>
      <c r="I136" s="14">
        <f t="shared" si="4"/>
      </c>
      <c r="J136" s="17"/>
      <c r="K136" s="14"/>
    </row>
    <row r="137" spans="1:11" ht="12.75" customHeight="1">
      <c r="A137" s="14"/>
      <c r="B137" s="14"/>
      <c r="C137" s="16"/>
      <c r="E137" s="17"/>
      <c r="F137" s="17"/>
      <c r="G137" s="17"/>
      <c r="H137" s="15"/>
      <c r="I137" s="14">
        <f t="shared" si="4"/>
      </c>
      <c r="J137" s="17"/>
      <c r="K137" s="14"/>
    </row>
    <row r="138" spans="1:11" ht="12.75" customHeight="1">
      <c r="A138" s="14"/>
      <c r="B138" s="14"/>
      <c r="C138" s="16"/>
      <c r="E138" s="17"/>
      <c r="F138" s="17"/>
      <c r="G138" s="17"/>
      <c r="H138" s="15"/>
      <c r="I138" s="14">
        <f t="shared" si="4"/>
      </c>
      <c r="J138" s="17"/>
      <c r="K138" s="14"/>
    </row>
    <row r="139" spans="1:11" ht="12.75" customHeight="1">
      <c r="A139" s="14"/>
      <c r="B139" s="14"/>
      <c r="C139" s="16"/>
      <c r="E139" s="17"/>
      <c r="F139" s="17"/>
      <c r="G139" s="17"/>
      <c r="H139" s="15"/>
      <c r="I139" s="14">
        <f t="shared" si="4"/>
      </c>
      <c r="J139" s="17"/>
      <c r="K139" s="14"/>
    </row>
    <row r="140" spans="1:11" ht="12.75" customHeight="1">
      <c r="A140" s="14"/>
      <c r="B140" s="21"/>
      <c r="C140" s="16"/>
      <c r="D140" s="21"/>
      <c r="E140" s="17"/>
      <c r="F140" s="17"/>
      <c r="G140" s="17"/>
      <c r="H140" s="15"/>
      <c r="I140" s="14">
        <f t="shared" si="4"/>
      </c>
      <c r="J140" s="17"/>
      <c r="K140" s="14"/>
    </row>
    <row r="141" spans="1:11" ht="12.75" customHeight="1">
      <c r="A141" s="14"/>
      <c r="B141" s="14"/>
      <c r="C141" s="16"/>
      <c r="E141" s="17"/>
      <c r="F141" s="17"/>
      <c r="G141" s="17"/>
      <c r="H141" s="15"/>
      <c r="I141" s="14">
        <f t="shared" si="4"/>
      </c>
      <c r="J141" s="17"/>
      <c r="K141" s="17"/>
    </row>
    <row r="142" spans="1:11" ht="12.75" customHeight="1">
      <c r="A142" s="14"/>
      <c r="B142" s="14"/>
      <c r="C142" s="16"/>
      <c r="E142" s="17"/>
      <c r="F142" s="14"/>
      <c r="G142" s="17"/>
      <c r="H142" s="15"/>
      <c r="I142" s="14">
        <f t="shared" si="4"/>
      </c>
      <c r="J142" s="17"/>
      <c r="K142" s="17"/>
    </row>
    <row r="143" spans="1:11" ht="12.75" customHeight="1">
      <c r="A143" s="14"/>
      <c r="B143" s="14"/>
      <c r="C143" s="16"/>
      <c r="E143" s="17"/>
      <c r="F143" s="17"/>
      <c r="G143" s="17"/>
      <c r="H143" s="15"/>
      <c r="I143" s="14">
        <f t="shared" si="4"/>
      </c>
      <c r="J143" s="17"/>
      <c r="K143" s="14"/>
    </row>
    <row r="144" spans="1:11" ht="12.75" customHeight="1">
      <c r="A144" s="14"/>
      <c r="B144" s="14"/>
      <c r="C144" s="16"/>
      <c r="E144" s="17"/>
      <c r="F144" s="17"/>
      <c r="G144" s="17"/>
      <c r="H144" s="15"/>
      <c r="I144" s="14"/>
      <c r="J144" s="17"/>
      <c r="K144" s="14"/>
    </row>
    <row r="145" spans="1:11" ht="12.75" customHeight="1">
      <c r="A145" s="14"/>
      <c r="B145" s="14"/>
      <c r="C145" s="16"/>
      <c r="E145" s="17"/>
      <c r="F145" s="17"/>
      <c r="G145" s="17"/>
      <c r="H145" s="15"/>
      <c r="I145" s="14">
        <f>IF(AND(D145&gt;=1900,D145&lt;=1940),"М75",IF(AND(D145&gt;=1998,D145&lt;=1999),"Ю16",IF(AND(D145&gt;=2000,D145&lt;=2001),"Ю14",IF(AND(D145&gt;=2002,D145&lt;=2003),"Ю12",IF(AND(D145&gt;=2004,D145&lt;=2014),"Ю11","")))))</f>
      </c>
      <c r="J145" s="17"/>
      <c r="K145" s="14"/>
    </row>
    <row r="146" spans="1:11" ht="12.75" customHeight="1">
      <c r="A146" s="14"/>
      <c r="B146" s="14"/>
      <c r="C146" s="16"/>
      <c r="E146" s="17"/>
      <c r="F146" s="17"/>
      <c r="G146" s="17"/>
      <c r="H146" s="15"/>
      <c r="I146" s="14">
        <f>IF(AND(D146&gt;=1900,D146&lt;=1940),"М75",IF(AND(D146&gt;=1998,D146&lt;=1999),"Ю16",IF(AND(D146&gt;=2000,D146&lt;=2001),"Ю14",IF(AND(D146&gt;=2002,D146&lt;=2003),"Ю12",IF(AND(D146&gt;=2004,D146&lt;=2014),"Ю11","")))))</f>
      </c>
      <c r="J146" s="17"/>
      <c r="K146" s="14"/>
    </row>
    <row r="147" spans="2:11" ht="12.75" customHeight="1">
      <c r="B147" s="14"/>
      <c r="C147" s="16"/>
      <c r="E147" s="17"/>
      <c r="F147" s="17"/>
      <c r="G147" s="17"/>
      <c r="H147" s="15"/>
      <c r="I147" s="14">
        <f>IF(AND(D147&gt;=1900,D147&lt;=1939),"М75",IF(AND(D147&gt;=1997,D147&lt;=1998),"Ю16",IF(AND(D147&gt;=1999,D147&lt;=2000),"Ю14",IF(AND(D147&gt;=2001,D147&lt;=2002),"Ю12",IF(AND(D147&gt;=2003,D147&lt;=2014),"Ю11","")))))</f>
      </c>
      <c r="J147" s="17"/>
      <c r="K147" s="17"/>
    </row>
    <row r="148" spans="2:11" ht="12.75" customHeight="1">
      <c r="B148" s="21"/>
      <c r="C148" s="16"/>
      <c r="D148" s="21"/>
      <c r="E148" s="17"/>
      <c r="F148" s="17"/>
      <c r="G148" s="17"/>
      <c r="H148" s="15"/>
      <c r="I148" s="14">
        <f>IF(AND(D148&gt;=1900,D148&lt;=1939),"М75",IF(AND(D148&gt;=1997,D148&lt;=1998),"Ю16",IF(AND(D148&gt;=1999,D148&lt;=2000),"Ю14",IF(AND(D148&gt;=2001,D148&lt;=2002),"Ю12",IF(AND(D148&gt;=2003,D148&lt;=2014),"Ю11","")))))</f>
      </c>
      <c r="J148" s="17"/>
      <c r="K148" s="17"/>
    </row>
    <row r="149" spans="2:11" ht="12.75" customHeight="1">
      <c r="B149" s="14"/>
      <c r="C149" s="16"/>
      <c r="E149" s="17"/>
      <c r="F149" s="17"/>
      <c r="G149" s="17"/>
      <c r="H149" s="15"/>
      <c r="I149" s="14">
        <f>IF(AND(D149&gt;=1900,D149&lt;=1939),"М75",IF(AND(D149&gt;=1997,D149&lt;=1998),"Ю16",IF(AND(D149&gt;=1999,D149&lt;=2000),"Ю14",IF(AND(D149&gt;=2001,D149&lt;=2002),"Ю12",IF(AND(D149&gt;=2003,D149&lt;=2014),"Ю11","")))))</f>
      </c>
      <c r="J149" s="17"/>
      <c r="K149" s="17"/>
    </row>
  </sheetData>
  <sheetProtection/>
  <autoFilter ref="A7:K149"/>
  <mergeCells count="15">
    <mergeCell ref="A1:K1"/>
    <mergeCell ref="A2:K3"/>
    <mergeCell ref="A4:K4"/>
    <mergeCell ref="F7:F8"/>
    <mergeCell ref="G7:G8"/>
    <mergeCell ref="H7:H8"/>
    <mergeCell ref="I7:I8"/>
    <mergeCell ref="J7:J8"/>
    <mergeCell ref="K7:K8"/>
    <mergeCell ref="C5:I5"/>
    <mergeCell ref="A7:A8"/>
    <mergeCell ref="B7:B8"/>
    <mergeCell ref="C7:C8"/>
    <mergeCell ref="D7:D8"/>
    <mergeCell ref="E7:E8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0"/>
  <sheetViews>
    <sheetView showGridLines="0" zoomScale="115" zoomScaleNormal="115" zoomScalePageLayoutView="0" workbookViewId="0" topLeftCell="A1">
      <selection activeCell="C15" sqref="C15"/>
    </sheetView>
  </sheetViews>
  <sheetFormatPr defaultColWidth="9.00390625" defaultRowHeight="12.75" customHeight="1"/>
  <cols>
    <col min="1" max="1" width="4.00390625" style="4" customWidth="1"/>
    <col min="2" max="2" width="4.1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6.25390625" style="13" customWidth="1"/>
    <col min="9" max="9" width="4.125" style="11" customWidth="1"/>
    <col min="10" max="10" width="3.625" style="11" customWidth="1"/>
    <col min="11" max="11" width="5.375" style="3" customWidth="1"/>
    <col min="12" max="16" width="9.125" style="3" customWidth="1"/>
    <col min="17" max="17" width="0" style="3" hidden="1" customWidth="1"/>
    <col min="18" max="16384" width="9.125" style="3" customWidth="1"/>
  </cols>
  <sheetData>
    <row r="1" spans="1:11" ht="20.25" customHeight="1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7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>
      <c r="A4" s="43" t="s">
        <v>62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9" s="6" customFormat="1" ht="18" customHeight="1">
      <c r="A5" s="5"/>
      <c r="C5" s="44" t="s">
        <v>645</v>
      </c>
      <c r="D5" s="44"/>
      <c r="E5" s="44"/>
      <c r="F5" s="44"/>
      <c r="G5" s="44"/>
      <c r="H5" s="44"/>
      <c r="I5" s="44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1"/>
    </row>
    <row r="7" spans="1:11" s="7" customFormat="1" ht="7.5" customHeight="1">
      <c r="A7" s="45" t="s">
        <v>11</v>
      </c>
      <c r="B7" s="45" t="s">
        <v>0</v>
      </c>
      <c r="C7" s="45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39" t="s">
        <v>6</v>
      </c>
      <c r="I7" s="39" t="s">
        <v>7</v>
      </c>
      <c r="J7" s="39" t="s">
        <v>8</v>
      </c>
      <c r="K7" s="39" t="s">
        <v>9</v>
      </c>
    </row>
    <row r="8" spans="1:11" s="7" customFormat="1" ht="7.5" customHeight="1">
      <c r="A8" s="46"/>
      <c r="B8" s="46"/>
      <c r="C8" s="46"/>
      <c r="D8" s="38"/>
      <c r="E8" s="38"/>
      <c r="F8" s="38"/>
      <c r="G8" s="38"/>
      <c r="H8" s="40"/>
      <c r="I8" s="40"/>
      <c r="J8" s="40"/>
      <c r="K8" s="40"/>
    </row>
    <row r="9" spans="1:17" ht="12.75" customHeight="1">
      <c r="A9" s="14">
        <v>1</v>
      </c>
      <c r="B9" s="21">
        <v>14</v>
      </c>
      <c r="C9" s="10" t="s">
        <v>63</v>
      </c>
      <c r="D9" s="21">
        <v>2001</v>
      </c>
      <c r="E9" s="17" t="s">
        <v>10</v>
      </c>
      <c r="F9" s="17" t="s">
        <v>10</v>
      </c>
      <c r="G9" s="17" t="s">
        <v>19</v>
      </c>
      <c r="H9" s="15" t="s">
        <v>649</v>
      </c>
      <c r="I9" s="14" t="str">
        <f aca="true" t="shared" si="0" ref="I9:I40">IF(AND(D9&gt;=1900,D9&lt;=1941),"Ж75",IF(AND(D9&gt;=1999,D9&lt;=2000),"Д16",IF(AND(D9&gt;=2001,D9&lt;=2002),"Д14",IF(AND(D9&gt;=2003,D9&lt;=2004),"Д12",IF(AND(D9&gt;=2005,D9&lt;=2015),"Д11","")))))</f>
        <v>Д14</v>
      </c>
      <c r="J9" s="14">
        <v>1</v>
      </c>
      <c r="K9" s="14"/>
      <c r="L9" s="21"/>
      <c r="M9" s="11"/>
      <c r="Q9" s="3">
        <v>563</v>
      </c>
    </row>
    <row r="10" spans="1:17" ht="12.75" customHeight="1">
      <c r="A10" s="14">
        <v>2</v>
      </c>
      <c r="B10" s="21">
        <v>15</v>
      </c>
      <c r="C10" s="16" t="s">
        <v>65</v>
      </c>
      <c r="D10" s="21">
        <v>2002</v>
      </c>
      <c r="E10" s="17" t="s">
        <v>10</v>
      </c>
      <c r="F10" s="17" t="s">
        <v>10</v>
      </c>
      <c r="G10" s="17" t="s">
        <v>19</v>
      </c>
      <c r="H10" s="15" t="s">
        <v>177</v>
      </c>
      <c r="I10" s="14" t="str">
        <f t="shared" si="0"/>
        <v>Д14</v>
      </c>
      <c r="J10" s="14">
        <v>2</v>
      </c>
      <c r="K10" s="14"/>
      <c r="L10" s="21"/>
      <c r="M10" s="11"/>
      <c r="Q10" s="3">
        <v>649</v>
      </c>
    </row>
    <row r="11" spans="1:17" ht="12.75" customHeight="1">
      <c r="A11" s="14">
        <v>3</v>
      </c>
      <c r="B11" s="14">
        <v>39</v>
      </c>
      <c r="C11" s="16" t="s">
        <v>342</v>
      </c>
      <c r="D11" s="9">
        <v>2003</v>
      </c>
      <c r="E11" s="17" t="s">
        <v>10</v>
      </c>
      <c r="F11" s="17" t="s">
        <v>10</v>
      </c>
      <c r="G11" s="17" t="s">
        <v>343</v>
      </c>
      <c r="H11" s="15" t="s">
        <v>659</v>
      </c>
      <c r="I11" s="14" t="str">
        <f t="shared" si="0"/>
        <v>Д12</v>
      </c>
      <c r="J11" s="14">
        <v>1</v>
      </c>
      <c r="K11" s="14"/>
      <c r="L11" s="11"/>
      <c r="M11" s="11"/>
      <c r="Q11" s="3">
        <v>677</v>
      </c>
    </row>
    <row r="12" spans="1:17" ht="12.75" customHeight="1">
      <c r="A12" s="14">
        <v>4</v>
      </c>
      <c r="B12" s="21">
        <v>36</v>
      </c>
      <c r="C12" s="16" t="s">
        <v>95</v>
      </c>
      <c r="D12" s="21">
        <v>2003</v>
      </c>
      <c r="E12" s="17" t="s">
        <v>10</v>
      </c>
      <c r="F12" s="17" t="s">
        <v>10</v>
      </c>
      <c r="G12" s="17" t="s">
        <v>343</v>
      </c>
      <c r="H12" s="15" t="s">
        <v>181</v>
      </c>
      <c r="I12" s="14" t="str">
        <f t="shared" si="0"/>
        <v>Д12</v>
      </c>
      <c r="J12" s="14">
        <v>2</v>
      </c>
      <c r="K12" s="14"/>
      <c r="L12" s="21"/>
      <c r="M12" s="11"/>
      <c r="Q12" s="3">
        <v>678</v>
      </c>
    </row>
    <row r="13" spans="1:17" ht="12.75" customHeight="1">
      <c r="A13" s="14">
        <v>5</v>
      </c>
      <c r="B13" s="21">
        <v>62</v>
      </c>
      <c r="C13" s="10" t="s">
        <v>386</v>
      </c>
      <c r="D13" s="21">
        <v>2006</v>
      </c>
      <c r="E13" s="17" t="s">
        <v>10</v>
      </c>
      <c r="F13" s="17" t="s">
        <v>24</v>
      </c>
      <c r="G13" s="17" t="s">
        <v>28</v>
      </c>
      <c r="H13" s="15" t="s">
        <v>665</v>
      </c>
      <c r="I13" s="14" t="str">
        <f t="shared" si="0"/>
        <v>Д11</v>
      </c>
      <c r="J13" s="14">
        <v>1</v>
      </c>
      <c r="K13" s="14"/>
      <c r="L13" s="21"/>
      <c r="M13" s="11"/>
      <c r="Q13" s="3">
        <v>689</v>
      </c>
    </row>
    <row r="14" spans="1:13" ht="12.75" customHeight="1">
      <c r="A14" s="14">
        <v>6</v>
      </c>
      <c r="B14" s="14">
        <v>79</v>
      </c>
      <c r="C14" s="16" t="s">
        <v>905</v>
      </c>
      <c r="D14" s="9">
        <v>1999</v>
      </c>
      <c r="E14" s="17" t="s">
        <v>10</v>
      </c>
      <c r="F14" s="17" t="s">
        <v>10</v>
      </c>
      <c r="G14" s="17" t="s">
        <v>374</v>
      </c>
      <c r="H14" s="15" t="s">
        <v>671</v>
      </c>
      <c r="I14" s="14" t="str">
        <f t="shared" si="0"/>
        <v>Д16</v>
      </c>
      <c r="J14" s="14">
        <v>1</v>
      </c>
      <c r="K14" s="14"/>
      <c r="L14" s="21"/>
      <c r="M14" s="11"/>
    </row>
    <row r="15" spans="1:17" ht="12.75" customHeight="1">
      <c r="A15" s="14">
        <v>7</v>
      </c>
      <c r="B15" s="21">
        <v>13</v>
      </c>
      <c r="C15" s="16" t="s">
        <v>296</v>
      </c>
      <c r="D15" s="21">
        <v>2005</v>
      </c>
      <c r="E15" s="17" t="s">
        <v>10</v>
      </c>
      <c r="F15" s="17" t="s">
        <v>10</v>
      </c>
      <c r="G15" s="17" t="s">
        <v>19</v>
      </c>
      <c r="H15" s="15" t="s">
        <v>191</v>
      </c>
      <c r="I15" s="14" t="str">
        <f t="shared" si="0"/>
        <v>Д11</v>
      </c>
      <c r="J15" s="14">
        <v>2</v>
      </c>
      <c r="K15" s="14"/>
      <c r="L15" s="21"/>
      <c r="M15" s="11"/>
      <c r="Q15" s="3">
        <v>728</v>
      </c>
    </row>
    <row r="16" spans="1:17" ht="12.75" customHeight="1">
      <c r="A16" s="14">
        <v>8</v>
      </c>
      <c r="B16" s="21">
        <v>141</v>
      </c>
      <c r="C16" s="10" t="s">
        <v>144</v>
      </c>
      <c r="D16" s="21">
        <v>1999</v>
      </c>
      <c r="E16" s="17" t="s">
        <v>10</v>
      </c>
      <c r="F16" s="17" t="s">
        <v>24</v>
      </c>
      <c r="G16" s="17"/>
      <c r="H16" s="15" t="s">
        <v>196</v>
      </c>
      <c r="I16" s="14" t="str">
        <f t="shared" si="0"/>
        <v>Д16</v>
      </c>
      <c r="J16" s="14">
        <v>2</v>
      </c>
      <c r="K16" s="14"/>
      <c r="L16" s="21"/>
      <c r="M16" s="11"/>
      <c r="Q16" s="3">
        <v>738</v>
      </c>
    </row>
    <row r="17" spans="1:17" ht="12.75" customHeight="1">
      <c r="A17" s="14">
        <v>9</v>
      </c>
      <c r="B17" s="21">
        <v>228</v>
      </c>
      <c r="C17" s="10" t="s">
        <v>547</v>
      </c>
      <c r="D17" s="21">
        <v>2006</v>
      </c>
      <c r="E17" s="17" t="s">
        <v>10</v>
      </c>
      <c r="F17" s="17" t="s">
        <v>24</v>
      </c>
      <c r="G17" s="17" t="s">
        <v>28</v>
      </c>
      <c r="H17" s="15" t="s">
        <v>196</v>
      </c>
      <c r="I17" s="14" t="str">
        <f t="shared" si="0"/>
        <v>Д11</v>
      </c>
      <c r="J17" s="14">
        <v>3</v>
      </c>
      <c r="K17" s="14"/>
      <c r="L17" s="21"/>
      <c r="M17" s="11"/>
      <c r="Q17" s="3">
        <v>738</v>
      </c>
    </row>
    <row r="18" spans="1:17" ht="12.75" customHeight="1">
      <c r="A18" s="14">
        <v>10</v>
      </c>
      <c r="B18" s="14">
        <v>5</v>
      </c>
      <c r="C18" s="16" t="s">
        <v>71</v>
      </c>
      <c r="D18" s="9">
        <v>2003</v>
      </c>
      <c r="E18" s="17" t="s">
        <v>10</v>
      </c>
      <c r="F18" s="17" t="s">
        <v>24</v>
      </c>
      <c r="G18" s="17" t="s">
        <v>276</v>
      </c>
      <c r="H18" s="15" t="s">
        <v>197</v>
      </c>
      <c r="I18" s="14" t="str">
        <f t="shared" si="0"/>
        <v>Д12</v>
      </c>
      <c r="J18" s="14">
        <v>3</v>
      </c>
      <c r="K18" s="14"/>
      <c r="L18" s="11"/>
      <c r="M18" s="11"/>
      <c r="Q18" s="3">
        <v>740</v>
      </c>
    </row>
    <row r="19" spans="1:17" ht="12.75" customHeight="1">
      <c r="A19" s="14">
        <v>11</v>
      </c>
      <c r="B19" s="21">
        <v>37</v>
      </c>
      <c r="C19" s="16" t="s">
        <v>96</v>
      </c>
      <c r="D19" s="21">
        <v>2002</v>
      </c>
      <c r="E19" s="17" t="s">
        <v>10</v>
      </c>
      <c r="F19" s="17" t="s">
        <v>10</v>
      </c>
      <c r="G19" s="17" t="s">
        <v>343</v>
      </c>
      <c r="H19" s="15" t="s">
        <v>201</v>
      </c>
      <c r="I19" s="14" t="str">
        <f t="shared" si="0"/>
        <v>Д14</v>
      </c>
      <c r="J19" s="14">
        <v>3</v>
      </c>
      <c r="K19" s="14"/>
      <c r="L19" s="21"/>
      <c r="M19" s="11"/>
      <c r="Q19" s="3">
        <v>766</v>
      </c>
    </row>
    <row r="20" spans="1:17" ht="12.75" customHeight="1">
      <c r="A20" s="14">
        <v>12</v>
      </c>
      <c r="B20" s="21">
        <v>3</v>
      </c>
      <c r="C20" s="16" t="s">
        <v>274</v>
      </c>
      <c r="D20" s="21">
        <v>2003</v>
      </c>
      <c r="E20" s="17" t="s">
        <v>10</v>
      </c>
      <c r="F20" s="17" t="s">
        <v>24</v>
      </c>
      <c r="G20" s="17" t="s">
        <v>25</v>
      </c>
      <c r="H20" s="15" t="s">
        <v>204</v>
      </c>
      <c r="I20" s="14" t="str">
        <f t="shared" si="0"/>
        <v>Д12</v>
      </c>
      <c r="J20" s="14">
        <v>4</v>
      </c>
      <c r="K20" s="14"/>
      <c r="L20" s="21"/>
      <c r="M20" s="11"/>
      <c r="Q20" s="3">
        <v>771</v>
      </c>
    </row>
    <row r="21" spans="1:17" ht="12.75" customHeight="1">
      <c r="A21" s="14">
        <v>13</v>
      </c>
      <c r="B21" s="21">
        <v>233</v>
      </c>
      <c r="C21" s="16" t="s">
        <v>545</v>
      </c>
      <c r="D21" s="21">
        <v>2002</v>
      </c>
      <c r="E21" s="17" t="s">
        <v>10</v>
      </c>
      <c r="F21" s="17" t="s">
        <v>24</v>
      </c>
      <c r="G21" s="17"/>
      <c r="H21" s="15" t="s">
        <v>688</v>
      </c>
      <c r="I21" s="14" t="str">
        <f t="shared" si="0"/>
        <v>Д14</v>
      </c>
      <c r="J21" s="14">
        <v>4</v>
      </c>
      <c r="K21" s="14"/>
      <c r="L21" s="21"/>
      <c r="M21" s="11"/>
      <c r="Q21" s="3">
        <v>804</v>
      </c>
    </row>
    <row r="22" spans="1:17" ht="12.75" customHeight="1">
      <c r="A22" s="14">
        <v>14</v>
      </c>
      <c r="B22" s="4">
        <v>90</v>
      </c>
      <c r="C22" s="10" t="s">
        <v>379</v>
      </c>
      <c r="D22" s="9">
        <v>2006</v>
      </c>
      <c r="E22" s="11" t="s">
        <v>10</v>
      </c>
      <c r="F22" s="14" t="s">
        <v>24</v>
      </c>
      <c r="G22" s="32" t="s">
        <v>377</v>
      </c>
      <c r="H22" s="15" t="s">
        <v>689</v>
      </c>
      <c r="I22" s="14" t="str">
        <f t="shared" si="0"/>
        <v>Д11</v>
      </c>
      <c r="J22" s="14">
        <v>4</v>
      </c>
      <c r="K22" s="14"/>
      <c r="L22" s="21"/>
      <c r="M22" s="11"/>
      <c r="Q22" s="3">
        <v>806</v>
      </c>
    </row>
    <row r="23" spans="1:17" ht="12.75" customHeight="1">
      <c r="A23" s="14">
        <v>15</v>
      </c>
      <c r="B23" s="21">
        <v>183</v>
      </c>
      <c r="C23" s="10" t="s">
        <v>552</v>
      </c>
      <c r="D23" s="21">
        <v>2000</v>
      </c>
      <c r="E23" s="17" t="s">
        <v>10</v>
      </c>
      <c r="F23" s="17" t="s">
        <v>24</v>
      </c>
      <c r="G23" s="17" t="s">
        <v>90</v>
      </c>
      <c r="H23" s="15" t="s">
        <v>206</v>
      </c>
      <c r="I23" s="14" t="str">
        <f t="shared" si="0"/>
        <v>Д16</v>
      </c>
      <c r="J23" s="14">
        <v>3</v>
      </c>
      <c r="K23" s="14"/>
      <c r="L23" s="21"/>
      <c r="M23" s="11"/>
      <c r="Q23" s="3">
        <v>810</v>
      </c>
    </row>
    <row r="24" spans="1:17" ht="12.75" customHeight="1">
      <c r="A24" s="14">
        <v>16</v>
      </c>
      <c r="B24" s="21">
        <v>190</v>
      </c>
      <c r="C24" s="16" t="s">
        <v>146</v>
      </c>
      <c r="D24" s="21">
        <v>1977</v>
      </c>
      <c r="E24" s="17" t="s">
        <v>10</v>
      </c>
      <c r="F24" s="17" t="s">
        <v>24</v>
      </c>
      <c r="G24" s="17" t="s">
        <v>28</v>
      </c>
      <c r="H24" s="15" t="s">
        <v>210</v>
      </c>
      <c r="I24" s="14">
        <f t="shared" si="0"/>
      </c>
      <c r="J24" s="14"/>
      <c r="K24" s="14"/>
      <c r="L24" s="21"/>
      <c r="M24" s="11"/>
      <c r="Q24" s="3">
        <v>834</v>
      </c>
    </row>
    <row r="25" spans="1:17" ht="12.75" customHeight="1">
      <c r="A25" s="14">
        <v>17</v>
      </c>
      <c r="B25" s="14">
        <v>104</v>
      </c>
      <c r="C25" s="16" t="s">
        <v>428</v>
      </c>
      <c r="D25" s="9">
        <v>2003</v>
      </c>
      <c r="E25" s="17" t="s">
        <v>10</v>
      </c>
      <c r="F25" s="17" t="s">
        <v>24</v>
      </c>
      <c r="G25" s="17" t="s">
        <v>90</v>
      </c>
      <c r="H25" s="15" t="s">
        <v>693</v>
      </c>
      <c r="I25" s="14" t="str">
        <f t="shared" si="0"/>
        <v>Д12</v>
      </c>
      <c r="J25" s="14">
        <v>5</v>
      </c>
      <c r="K25" s="14"/>
      <c r="L25" s="11"/>
      <c r="M25" s="11"/>
      <c r="Q25" s="3">
        <v>835</v>
      </c>
    </row>
    <row r="26" spans="1:17" ht="12.75" customHeight="1">
      <c r="A26" s="14">
        <v>18</v>
      </c>
      <c r="B26" s="14">
        <v>191</v>
      </c>
      <c r="C26" s="16" t="s">
        <v>147</v>
      </c>
      <c r="D26" s="9">
        <v>2004</v>
      </c>
      <c r="E26" s="17" t="s">
        <v>10</v>
      </c>
      <c r="F26" s="17" t="s">
        <v>24</v>
      </c>
      <c r="G26" s="17" t="s">
        <v>27</v>
      </c>
      <c r="H26" s="15" t="s">
        <v>211</v>
      </c>
      <c r="I26" s="14" t="str">
        <f t="shared" si="0"/>
        <v>Д12</v>
      </c>
      <c r="J26" s="14">
        <v>6</v>
      </c>
      <c r="K26" s="14"/>
      <c r="L26" s="21"/>
      <c r="M26" s="11"/>
      <c r="Q26" s="3">
        <v>846</v>
      </c>
    </row>
    <row r="27" spans="1:17" ht="12.75" customHeight="1">
      <c r="A27" s="14">
        <v>19</v>
      </c>
      <c r="B27" s="14">
        <v>6</v>
      </c>
      <c r="C27" s="16" t="s">
        <v>277</v>
      </c>
      <c r="D27" s="9">
        <v>2002</v>
      </c>
      <c r="E27" s="17" t="s">
        <v>10</v>
      </c>
      <c r="F27" s="17" t="s">
        <v>24</v>
      </c>
      <c r="G27" s="17" t="s">
        <v>25</v>
      </c>
      <c r="H27" s="15" t="s">
        <v>694</v>
      </c>
      <c r="I27" s="14" t="str">
        <f t="shared" si="0"/>
        <v>Д14</v>
      </c>
      <c r="J27" s="14">
        <v>5</v>
      </c>
      <c r="K27" s="14"/>
      <c r="L27" s="11"/>
      <c r="M27" s="11"/>
      <c r="Q27" s="3">
        <v>848</v>
      </c>
    </row>
    <row r="28" spans="1:17" ht="12.75" customHeight="1">
      <c r="A28" s="14">
        <v>20</v>
      </c>
      <c r="B28" s="14">
        <v>227</v>
      </c>
      <c r="C28" s="16" t="s">
        <v>548</v>
      </c>
      <c r="D28" s="9">
        <v>2003</v>
      </c>
      <c r="E28" s="17" t="s">
        <v>10</v>
      </c>
      <c r="F28" s="17" t="s">
        <v>24</v>
      </c>
      <c r="G28" s="17"/>
      <c r="H28" s="15" t="s">
        <v>700</v>
      </c>
      <c r="I28" s="14" t="str">
        <f t="shared" si="0"/>
        <v>Д12</v>
      </c>
      <c r="J28" s="14">
        <v>7</v>
      </c>
      <c r="K28" s="14"/>
      <c r="L28" s="11"/>
      <c r="M28" s="11"/>
      <c r="Q28" s="3">
        <v>893</v>
      </c>
    </row>
    <row r="29" spans="1:17" ht="12.75" customHeight="1">
      <c r="A29" s="14">
        <v>21</v>
      </c>
      <c r="B29" s="21">
        <v>172</v>
      </c>
      <c r="C29" s="10" t="s">
        <v>554</v>
      </c>
      <c r="D29" s="21">
        <v>2000</v>
      </c>
      <c r="E29" s="17" t="s">
        <v>10</v>
      </c>
      <c r="F29" s="17" t="s">
        <v>24</v>
      </c>
      <c r="G29" s="17"/>
      <c r="H29" s="15" t="s">
        <v>703</v>
      </c>
      <c r="I29" s="14" t="str">
        <f t="shared" si="0"/>
        <v>Д16</v>
      </c>
      <c r="J29" s="14">
        <v>4</v>
      </c>
      <c r="K29" s="14"/>
      <c r="L29" s="21"/>
      <c r="M29" s="11"/>
      <c r="Q29" s="3">
        <v>925</v>
      </c>
    </row>
    <row r="30" spans="1:17" ht="12.75" customHeight="1">
      <c r="A30" s="14">
        <v>22</v>
      </c>
      <c r="B30" s="21">
        <v>143</v>
      </c>
      <c r="C30" s="10" t="s">
        <v>149</v>
      </c>
      <c r="D30" s="21">
        <v>1999</v>
      </c>
      <c r="E30" s="17" t="s">
        <v>10</v>
      </c>
      <c r="F30" s="17" t="s">
        <v>10</v>
      </c>
      <c r="G30" s="17"/>
      <c r="H30" s="15" t="s">
        <v>704</v>
      </c>
      <c r="I30" s="14" t="str">
        <f t="shared" si="0"/>
        <v>Д16</v>
      </c>
      <c r="J30" s="14">
        <v>5</v>
      </c>
      <c r="K30" s="14"/>
      <c r="L30" s="21"/>
      <c r="M30" s="11"/>
      <c r="Q30" s="3">
        <v>929</v>
      </c>
    </row>
    <row r="31" spans="1:17" ht="12.75" customHeight="1">
      <c r="A31" s="14">
        <v>23</v>
      </c>
      <c r="B31" s="14">
        <v>229</v>
      </c>
      <c r="C31" s="16" t="s">
        <v>546</v>
      </c>
      <c r="D31" s="9">
        <v>2006</v>
      </c>
      <c r="E31" s="17" t="s">
        <v>10</v>
      </c>
      <c r="F31" s="17" t="s">
        <v>24</v>
      </c>
      <c r="G31" s="17" t="s">
        <v>91</v>
      </c>
      <c r="H31" s="15" t="s">
        <v>215</v>
      </c>
      <c r="I31" s="14" t="str">
        <f t="shared" si="0"/>
        <v>Д11</v>
      </c>
      <c r="J31" s="14">
        <v>5</v>
      </c>
      <c r="K31" s="14"/>
      <c r="L31" s="11"/>
      <c r="M31" s="11"/>
      <c r="Q31" s="3">
        <v>934</v>
      </c>
    </row>
    <row r="32" spans="1:17" ht="12.75" customHeight="1">
      <c r="A32" s="14">
        <v>24</v>
      </c>
      <c r="B32" s="21">
        <v>29</v>
      </c>
      <c r="C32" s="10" t="s">
        <v>73</v>
      </c>
      <c r="D32" s="21">
        <v>2002</v>
      </c>
      <c r="E32" s="17" t="s">
        <v>10</v>
      </c>
      <c r="F32" s="17" t="s">
        <v>24</v>
      </c>
      <c r="G32" s="17"/>
      <c r="H32" s="15" t="s">
        <v>216</v>
      </c>
      <c r="I32" s="14" t="str">
        <f t="shared" si="0"/>
        <v>Д14</v>
      </c>
      <c r="J32" s="14">
        <v>6</v>
      </c>
      <c r="K32" s="14"/>
      <c r="L32" s="21"/>
      <c r="M32" s="11"/>
      <c r="Q32" s="3">
        <v>935</v>
      </c>
    </row>
    <row r="33" spans="1:17" ht="12.75" customHeight="1">
      <c r="A33" s="14">
        <v>25</v>
      </c>
      <c r="B33" s="21">
        <v>47</v>
      </c>
      <c r="C33" s="10" t="s">
        <v>341</v>
      </c>
      <c r="D33" s="21">
        <v>2001</v>
      </c>
      <c r="E33" s="17" t="s">
        <v>10</v>
      </c>
      <c r="F33" s="17" t="s">
        <v>24</v>
      </c>
      <c r="G33" s="17" t="s">
        <v>25</v>
      </c>
      <c r="H33" s="15" t="s">
        <v>705</v>
      </c>
      <c r="I33" s="14" t="str">
        <f t="shared" si="0"/>
        <v>Д14</v>
      </c>
      <c r="J33" s="14">
        <v>7</v>
      </c>
      <c r="K33" s="14"/>
      <c r="L33" s="21"/>
      <c r="M33" s="11"/>
      <c r="Q33" s="3">
        <v>938</v>
      </c>
    </row>
    <row r="34" spans="1:17" ht="12.75" customHeight="1">
      <c r="A34" s="14">
        <v>26</v>
      </c>
      <c r="B34" s="14">
        <v>4</v>
      </c>
      <c r="C34" s="16" t="s">
        <v>275</v>
      </c>
      <c r="D34" s="9">
        <v>2003</v>
      </c>
      <c r="E34" s="17" t="s">
        <v>10</v>
      </c>
      <c r="F34" s="17" t="s">
        <v>24</v>
      </c>
      <c r="G34" s="17" t="s">
        <v>25</v>
      </c>
      <c r="H34" s="15" t="s">
        <v>706</v>
      </c>
      <c r="I34" s="14" t="str">
        <f t="shared" si="0"/>
        <v>Д12</v>
      </c>
      <c r="J34" s="14">
        <v>8</v>
      </c>
      <c r="K34" s="14"/>
      <c r="L34" s="11"/>
      <c r="M34" s="11"/>
      <c r="Q34" s="3">
        <v>939</v>
      </c>
    </row>
    <row r="35" spans="1:17" ht="12.75" customHeight="1">
      <c r="A35" s="14">
        <v>27</v>
      </c>
      <c r="B35" s="21">
        <v>95</v>
      </c>
      <c r="C35" s="10" t="s">
        <v>433</v>
      </c>
      <c r="D35" s="21">
        <v>2004</v>
      </c>
      <c r="E35" s="17" t="s">
        <v>10</v>
      </c>
      <c r="F35" s="17" t="s">
        <v>24</v>
      </c>
      <c r="G35" s="17" t="s">
        <v>90</v>
      </c>
      <c r="H35" s="15" t="s">
        <v>708</v>
      </c>
      <c r="I35" s="14" t="str">
        <f t="shared" si="0"/>
        <v>Д12</v>
      </c>
      <c r="J35" s="14">
        <v>9</v>
      </c>
      <c r="K35" s="14"/>
      <c r="L35" s="21"/>
      <c r="M35" s="11"/>
      <c r="Q35" s="3">
        <v>954</v>
      </c>
    </row>
    <row r="36" spans="1:17" ht="12.75" customHeight="1">
      <c r="A36" s="14">
        <v>28</v>
      </c>
      <c r="B36" s="21">
        <v>54</v>
      </c>
      <c r="C36" s="16" t="s">
        <v>361</v>
      </c>
      <c r="D36" s="21">
        <v>2000</v>
      </c>
      <c r="E36" s="17" t="s">
        <v>10</v>
      </c>
      <c r="F36" s="17" t="s">
        <v>24</v>
      </c>
      <c r="G36" s="17" t="s">
        <v>25</v>
      </c>
      <c r="H36" s="15" t="s">
        <v>219</v>
      </c>
      <c r="I36" s="14" t="str">
        <f t="shared" si="0"/>
        <v>Д16</v>
      </c>
      <c r="J36" s="14">
        <v>6</v>
      </c>
      <c r="K36" s="14"/>
      <c r="L36" s="11"/>
      <c r="M36" s="11"/>
      <c r="Q36" s="3">
        <v>956</v>
      </c>
    </row>
    <row r="37" spans="1:17" ht="12.75" customHeight="1">
      <c r="A37" s="14">
        <v>29</v>
      </c>
      <c r="B37" s="21">
        <v>146</v>
      </c>
      <c r="C37" s="10" t="s">
        <v>479</v>
      </c>
      <c r="D37" s="21">
        <v>2004</v>
      </c>
      <c r="E37" s="17" t="s">
        <v>10</v>
      </c>
      <c r="F37" s="17" t="s">
        <v>24</v>
      </c>
      <c r="G37" s="17" t="s">
        <v>26</v>
      </c>
      <c r="H37" s="15" t="s">
        <v>711</v>
      </c>
      <c r="I37" s="14" t="str">
        <f t="shared" si="0"/>
        <v>Д12</v>
      </c>
      <c r="J37" s="14">
        <v>10</v>
      </c>
      <c r="K37" s="14"/>
      <c r="L37" s="21"/>
      <c r="M37" s="11"/>
      <c r="Q37" s="3">
        <v>977</v>
      </c>
    </row>
    <row r="38" spans="1:17" ht="12.75" customHeight="1">
      <c r="A38" s="14">
        <v>30</v>
      </c>
      <c r="B38" s="21">
        <v>147</v>
      </c>
      <c r="C38" s="10" t="s">
        <v>478</v>
      </c>
      <c r="D38" s="21">
        <v>2004</v>
      </c>
      <c r="E38" s="17" t="s">
        <v>10</v>
      </c>
      <c r="F38" s="17" t="s">
        <v>24</v>
      </c>
      <c r="G38" s="17" t="s">
        <v>90</v>
      </c>
      <c r="H38" s="15" t="s">
        <v>712</v>
      </c>
      <c r="I38" s="14" t="str">
        <f t="shared" si="0"/>
        <v>Д12</v>
      </c>
      <c r="J38" s="14">
        <v>11</v>
      </c>
      <c r="K38" s="14"/>
      <c r="L38" s="21"/>
      <c r="M38" s="11"/>
      <c r="Q38" s="3">
        <v>980</v>
      </c>
    </row>
    <row r="39" spans="1:17" ht="12.75" customHeight="1">
      <c r="A39" s="14">
        <v>31</v>
      </c>
      <c r="B39" s="21">
        <v>235</v>
      </c>
      <c r="C39" s="10" t="s">
        <v>544</v>
      </c>
      <c r="D39" s="21">
        <v>2003</v>
      </c>
      <c r="E39" s="17" t="s">
        <v>10</v>
      </c>
      <c r="F39" s="17" t="s">
        <v>24</v>
      </c>
      <c r="G39" s="17"/>
      <c r="H39" s="15" t="s">
        <v>714</v>
      </c>
      <c r="I39" s="14" t="str">
        <f t="shared" si="0"/>
        <v>Д12</v>
      </c>
      <c r="J39" s="14">
        <v>12</v>
      </c>
      <c r="K39" s="14"/>
      <c r="L39" s="21"/>
      <c r="M39" s="11"/>
      <c r="Q39" s="3">
        <v>982</v>
      </c>
    </row>
    <row r="40" spans="1:17" ht="12.75" customHeight="1">
      <c r="A40" s="14">
        <v>32</v>
      </c>
      <c r="B40" s="21">
        <v>24</v>
      </c>
      <c r="C40" s="16" t="s">
        <v>321</v>
      </c>
      <c r="D40" s="21">
        <v>1989</v>
      </c>
      <c r="E40" s="17" t="s">
        <v>10</v>
      </c>
      <c r="F40" s="17" t="s">
        <v>10</v>
      </c>
      <c r="G40" s="17"/>
      <c r="H40" s="15" t="s">
        <v>716</v>
      </c>
      <c r="I40" s="14">
        <f t="shared" si="0"/>
      </c>
      <c r="J40" s="14"/>
      <c r="K40" s="14"/>
      <c r="L40" s="21"/>
      <c r="M40" s="11"/>
      <c r="Q40" s="3">
        <v>987</v>
      </c>
    </row>
    <row r="41" spans="1:17" ht="12.75" customHeight="1">
      <c r="A41" s="14">
        <v>33</v>
      </c>
      <c r="B41" s="21">
        <v>166</v>
      </c>
      <c r="C41" s="10" t="s">
        <v>148</v>
      </c>
      <c r="D41" s="21">
        <v>2001</v>
      </c>
      <c r="E41" s="17" t="s">
        <v>10</v>
      </c>
      <c r="F41" s="17" t="s">
        <v>24</v>
      </c>
      <c r="G41" s="17"/>
      <c r="H41" s="15" t="s">
        <v>719</v>
      </c>
      <c r="I41" s="14" t="str">
        <f aca="true" t="shared" si="1" ref="I41:I72">IF(AND(D41&gt;=1900,D41&lt;=1941),"Ж75",IF(AND(D41&gt;=1999,D41&lt;=2000),"Д16",IF(AND(D41&gt;=2001,D41&lt;=2002),"Д14",IF(AND(D41&gt;=2003,D41&lt;=2004),"Д12",IF(AND(D41&gt;=2005,D41&lt;=2015),"Д11","")))))</f>
        <v>Д14</v>
      </c>
      <c r="J41" s="14">
        <v>8</v>
      </c>
      <c r="K41" s="14"/>
      <c r="L41" s="21"/>
      <c r="M41" s="11"/>
      <c r="Q41" s="3">
        <v>1003</v>
      </c>
    </row>
    <row r="42" spans="1:17" ht="12.75" customHeight="1">
      <c r="A42" s="14">
        <v>34</v>
      </c>
      <c r="B42" s="21">
        <v>31</v>
      </c>
      <c r="C42" s="10" t="s">
        <v>94</v>
      </c>
      <c r="D42" s="21">
        <v>2003</v>
      </c>
      <c r="E42" s="17" t="s">
        <v>10</v>
      </c>
      <c r="F42" s="17" t="s">
        <v>24</v>
      </c>
      <c r="G42" s="17"/>
      <c r="H42" s="15" t="s">
        <v>720</v>
      </c>
      <c r="I42" s="14" t="str">
        <f t="shared" si="1"/>
        <v>Д12</v>
      </c>
      <c r="J42" s="14">
        <v>13</v>
      </c>
      <c r="K42" s="14"/>
      <c r="L42" s="21"/>
      <c r="M42" s="11"/>
      <c r="Q42" s="3">
        <v>1007</v>
      </c>
    </row>
    <row r="43" spans="1:17" ht="12.75" customHeight="1">
      <c r="A43" s="14">
        <v>35</v>
      </c>
      <c r="B43" s="21">
        <v>224</v>
      </c>
      <c r="C43" s="10" t="s">
        <v>549</v>
      </c>
      <c r="D43" s="21">
        <v>2002</v>
      </c>
      <c r="E43" s="17" t="s">
        <v>10</v>
      </c>
      <c r="F43" s="17" t="s">
        <v>24</v>
      </c>
      <c r="G43" s="17"/>
      <c r="H43" s="15" t="s">
        <v>223</v>
      </c>
      <c r="I43" s="14" t="str">
        <f t="shared" si="1"/>
        <v>Д14</v>
      </c>
      <c r="J43" s="14">
        <v>9</v>
      </c>
      <c r="K43" s="14"/>
      <c r="L43" s="21"/>
      <c r="M43" s="11"/>
      <c r="Q43" s="3">
        <v>1031</v>
      </c>
    </row>
    <row r="44" spans="1:17" ht="12.75" customHeight="1">
      <c r="A44" s="14">
        <v>36</v>
      </c>
      <c r="B44" s="14">
        <v>55</v>
      </c>
      <c r="C44" s="16" t="s">
        <v>362</v>
      </c>
      <c r="D44" s="9">
        <v>2001</v>
      </c>
      <c r="E44" s="17" t="s">
        <v>10</v>
      </c>
      <c r="F44" s="17" t="s">
        <v>24</v>
      </c>
      <c r="G44" s="17" t="s">
        <v>25</v>
      </c>
      <c r="H44" s="15" t="s">
        <v>227</v>
      </c>
      <c r="I44" s="14" t="str">
        <f t="shared" si="1"/>
        <v>Д14</v>
      </c>
      <c r="J44" s="14">
        <v>10</v>
      </c>
      <c r="K44" s="14"/>
      <c r="L44" s="21"/>
      <c r="M44" s="11"/>
      <c r="Q44" s="3">
        <v>1051</v>
      </c>
    </row>
    <row r="45" spans="1:17" ht="12.75" customHeight="1">
      <c r="A45" s="14">
        <v>37</v>
      </c>
      <c r="B45" s="21">
        <v>116</v>
      </c>
      <c r="C45" s="10" t="s">
        <v>420</v>
      </c>
      <c r="D45" s="21">
        <v>2005</v>
      </c>
      <c r="E45" s="17" t="s">
        <v>10</v>
      </c>
      <c r="F45" s="17" t="s">
        <v>24</v>
      </c>
      <c r="G45" s="17" t="s">
        <v>90</v>
      </c>
      <c r="H45" s="15" t="s">
        <v>724</v>
      </c>
      <c r="I45" s="14" t="str">
        <f t="shared" si="1"/>
        <v>Д11</v>
      </c>
      <c r="J45" s="14">
        <v>6</v>
      </c>
      <c r="K45" s="14"/>
      <c r="L45" s="21"/>
      <c r="M45" s="11"/>
      <c r="Q45" s="3">
        <v>1076</v>
      </c>
    </row>
    <row r="46" spans="1:17" ht="12.75" customHeight="1">
      <c r="A46" s="14">
        <v>38</v>
      </c>
      <c r="B46" s="21">
        <v>226</v>
      </c>
      <c r="C46" s="16" t="s">
        <v>143</v>
      </c>
      <c r="D46" s="21">
        <v>2002</v>
      </c>
      <c r="E46" s="17" t="s">
        <v>10</v>
      </c>
      <c r="F46" s="17" t="s">
        <v>24</v>
      </c>
      <c r="G46" s="17"/>
      <c r="H46" s="15" t="s">
        <v>229</v>
      </c>
      <c r="I46" s="14" t="str">
        <f t="shared" si="1"/>
        <v>Д14</v>
      </c>
      <c r="J46" s="14">
        <v>11</v>
      </c>
      <c r="K46" s="14"/>
      <c r="L46" s="21"/>
      <c r="M46" s="11"/>
      <c r="Q46" s="3">
        <v>1081</v>
      </c>
    </row>
    <row r="47" spans="1:17" ht="12.75" customHeight="1">
      <c r="A47" s="14">
        <v>39</v>
      </c>
      <c r="B47" s="21">
        <v>30</v>
      </c>
      <c r="C47" s="16" t="s">
        <v>344</v>
      </c>
      <c r="D47" s="21">
        <v>2002</v>
      </c>
      <c r="E47" s="17" t="s">
        <v>10</v>
      </c>
      <c r="F47" s="17" t="s">
        <v>24</v>
      </c>
      <c r="G47" s="17"/>
      <c r="H47" s="15" t="s">
        <v>725</v>
      </c>
      <c r="I47" s="14" t="str">
        <f t="shared" si="1"/>
        <v>Д14</v>
      </c>
      <c r="J47" s="14">
        <v>12</v>
      </c>
      <c r="K47" s="14"/>
      <c r="L47" s="21"/>
      <c r="M47" s="11"/>
      <c r="Q47" s="3">
        <v>1094</v>
      </c>
    </row>
    <row r="48" spans="1:17" ht="12.75" customHeight="1">
      <c r="A48" s="14">
        <v>40</v>
      </c>
      <c r="B48" s="21">
        <v>130</v>
      </c>
      <c r="C48" s="10" t="s">
        <v>484</v>
      </c>
      <c r="D48" s="21">
        <v>2002</v>
      </c>
      <c r="E48" s="17" t="s">
        <v>10</v>
      </c>
      <c r="F48" s="17" t="s">
        <v>24</v>
      </c>
      <c r="G48" s="17" t="s">
        <v>90</v>
      </c>
      <c r="H48" s="15" t="s">
        <v>727</v>
      </c>
      <c r="I48" s="14" t="str">
        <f t="shared" si="1"/>
        <v>Д14</v>
      </c>
      <c r="J48" s="14">
        <v>13</v>
      </c>
      <c r="K48" s="14"/>
      <c r="L48" s="21"/>
      <c r="M48" s="11"/>
      <c r="Q48" s="3">
        <v>1103</v>
      </c>
    </row>
    <row r="49" spans="1:17" ht="12.75" customHeight="1">
      <c r="A49" s="14">
        <v>41</v>
      </c>
      <c r="B49" s="21">
        <v>131</v>
      </c>
      <c r="C49" s="10" t="s">
        <v>483</v>
      </c>
      <c r="D49" s="21">
        <v>2002</v>
      </c>
      <c r="E49" s="17" t="s">
        <v>10</v>
      </c>
      <c r="F49" s="17" t="s">
        <v>24</v>
      </c>
      <c r="G49" s="17" t="s">
        <v>90</v>
      </c>
      <c r="H49" s="15" t="s">
        <v>727</v>
      </c>
      <c r="I49" s="14" t="str">
        <f t="shared" si="1"/>
        <v>Д14</v>
      </c>
      <c r="J49" s="14">
        <v>14</v>
      </c>
      <c r="K49" s="14"/>
      <c r="L49" s="21"/>
      <c r="M49" s="11"/>
      <c r="Q49" s="3">
        <v>1103</v>
      </c>
    </row>
    <row r="50" spans="1:17" ht="12.75" customHeight="1">
      <c r="A50" s="14">
        <v>42</v>
      </c>
      <c r="B50" s="21">
        <v>8</v>
      </c>
      <c r="C50" s="16" t="s">
        <v>93</v>
      </c>
      <c r="D50" s="21">
        <v>2001</v>
      </c>
      <c r="E50" s="17" t="s">
        <v>10</v>
      </c>
      <c r="F50" s="17" t="s">
        <v>10</v>
      </c>
      <c r="G50" s="17" t="s">
        <v>25</v>
      </c>
      <c r="H50" s="15" t="s">
        <v>728</v>
      </c>
      <c r="I50" s="14" t="str">
        <f t="shared" si="1"/>
        <v>Д14</v>
      </c>
      <c r="J50" s="14">
        <v>15</v>
      </c>
      <c r="K50" s="14"/>
      <c r="L50" s="21"/>
      <c r="M50" s="11"/>
      <c r="Q50" s="3">
        <v>1119</v>
      </c>
    </row>
    <row r="51" spans="1:17" ht="12.75" customHeight="1">
      <c r="A51" s="14">
        <v>43</v>
      </c>
      <c r="B51" s="21">
        <v>2</v>
      </c>
      <c r="C51" s="10" t="s">
        <v>273</v>
      </c>
      <c r="D51" s="21">
        <v>2003</v>
      </c>
      <c r="E51" s="17" t="s">
        <v>10</v>
      </c>
      <c r="F51" s="17" t="s">
        <v>24</v>
      </c>
      <c r="G51" s="17" t="s">
        <v>25</v>
      </c>
      <c r="H51" s="15" t="s">
        <v>729</v>
      </c>
      <c r="I51" s="14" t="str">
        <f t="shared" si="1"/>
        <v>Д12</v>
      </c>
      <c r="J51" s="14">
        <v>14</v>
      </c>
      <c r="K51" s="14"/>
      <c r="L51" s="21"/>
      <c r="M51" s="11"/>
      <c r="Q51" s="3">
        <v>1134</v>
      </c>
    </row>
    <row r="52" spans="1:17" ht="12.75" customHeight="1">
      <c r="A52" s="14">
        <v>44</v>
      </c>
      <c r="B52" s="14">
        <v>7</v>
      </c>
      <c r="C52" s="16" t="s">
        <v>278</v>
      </c>
      <c r="D52" s="9">
        <v>2003</v>
      </c>
      <c r="E52" s="17" t="s">
        <v>10</v>
      </c>
      <c r="F52" s="17" t="s">
        <v>24</v>
      </c>
      <c r="G52" s="17" t="s">
        <v>25</v>
      </c>
      <c r="H52" s="15" t="s">
        <v>731</v>
      </c>
      <c r="I52" s="14" t="str">
        <f t="shared" si="1"/>
        <v>Д12</v>
      </c>
      <c r="J52" s="14">
        <v>15</v>
      </c>
      <c r="K52" s="14"/>
      <c r="L52" s="11"/>
      <c r="M52" s="11"/>
      <c r="Q52" s="3">
        <v>1137</v>
      </c>
    </row>
    <row r="53" spans="1:17" ht="12.75" customHeight="1">
      <c r="A53" s="14">
        <v>45</v>
      </c>
      <c r="B53" s="14">
        <v>132</v>
      </c>
      <c r="C53" s="16" t="s">
        <v>482</v>
      </c>
      <c r="D53" s="9">
        <v>2000</v>
      </c>
      <c r="E53" s="17" t="s">
        <v>10</v>
      </c>
      <c r="F53" s="17" t="s">
        <v>24</v>
      </c>
      <c r="G53" s="17" t="s">
        <v>90</v>
      </c>
      <c r="H53" s="15" t="s">
        <v>732</v>
      </c>
      <c r="I53" s="14" t="str">
        <f t="shared" si="1"/>
        <v>Д16</v>
      </c>
      <c r="J53" s="14">
        <v>7</v>
      </c>
      <c r="K53" s="14"/>
      <c r="L53" s="11"/>
      <c r="M53" s="11"/>
      <c r="Q53" s="3">
        <v>1140</v>
      </c>
    </row>
    <row r="54" spans="1:17" ht="12.75" customHeight="1">
      <c r="A54" s="14">
        <v>46</v>
      </c>
      <c r="B54" s="4">
        <v>72</v>
      </c>
      <c r="C54" s="10" t="s">
        <v>383</v>
      </c>
      <c r="D54" s="9">
        <v>2003</v>
      </c>
      <c r="E54" s="11" t="s">
        <v>10</v>
      </c>
      <c r="F54" s="14" t="s">
        <v>24</v>
      </c>
      <c r="G54" s="32" t="s">
        <v>25</v>
      </c>
      <c r="H54" s="15" t="s">
        <v>733</v>
      </c>
      <c r="I54" s="14" t="str">
        <f t="shared" si="1"/>
        <v>Д12</v>
      </c>
      <c r="J54" s="14">
        <v>16</v>
      </c>
      <c r="K54" s="14"/>
      <c r="L54" s="21"/>
      <c r="M54" s="11"/>
      <c r="Q54" s="3">
        <v>1143</v>
      </c>
    </row>
    <row r="55" spans="1:17" ht="12.75" customHeight="1">
      <c r="A55" s="14">
        <v>47</v>
      </c>
      <c r="B55" s="4">
        <v>73</v>
      </c>
      <c r="C55" s="10" t="s">
        <v>382</v>
      </c>
      <c r="D55" s="9">
        <v>2004</v>
      </c>
      <c r="E55" s="11" t="s">
        <v>10</v>
      </c>
      <c r="F55" s="14" t="s">
        <v>24</v>
      </c>
      <c r="G55" s="32" t="s">
        <v>25</v>
      </c>
      <c r="H55" s="15" t="s">
        <v>734</v>
      </c>
      <c r="I55" s="14" t="str">
        <f t="shared" si="1"/>
        <v>Д12</v>
      </c>
      <c r="J55" s="14">
        <v>17</v>
      </c>
      <c r="K55" s="14"/>
      <c r="L55" s="21"/>
      <c r="M55" s="11"/>
      <c r="Q55" s="3">
        <v>1144</v>
      </c>
    </row>
    <row r="56" spans="1:17" ht="12.75" customHeight="1">
      <c r="A56" s="14">
        <v>48</v>
      </c>
      <c r="B56" s="21">
        <v>56</v>
      </c>
      <c r="C56" s="10" t="s">
        <v>367</v>
      </c>
      <c r="D56" s="21">
        <v>2004</v>
      </c>
      <c r="E56" s="17" t="s">
        <v>10</v>
      </c>
      <c r="F56" s="17" t="s">
        <v>24</v>
      </c>
      <c r="G56" s="17" t="s">
        <v>25</v>
      </c>
      <c r="H56" s="15" t="s">
        <v>226</v>
      </c>
      <c r="I56" s="14" t="str">
        <f t="shared" si="1"/>
        <v>Д12</v>
      </c>
      <c r="J56" s="14">
        <v>18</v>
      </c>
      <c r="K56" s="14"/>
      <c r="L56" s="21"/>
      <c r="M56" s="11"/>
      <c r="Q56" s="3">
        <v>1145</v>
      </c>
    </row>
    <row r="57" spans="1:17" ht="12.75" customHeight="1">
      <c r="A57" s="14">
        <v>49</v>
      </c>
      <c r="B57" s="21">
        <v>186</v>
      </c>
      <c r="C57" s="16" t="s">
        <v>551</v>
      </c>
      <c r="D57" s="21">
        <v>2007</v>
      </c>
      <c r="E57" s="17" t="s">
        <v>10</v>
      </c>
      <c r="F57" s="17" t="s">
        <v>10</v>
      </c>
      <c r="G57" s="17"/>
      <c r="H57" s="15" t="s">
        <v>735</v>
      </c>
      <c r="I57" s="14" t="str">
        <f t="shared" si="1"/>
        <v>Д11</v>
      </c>
      <c r="J57" s="14">
        <v>7</v>
      </c>
      <c r="K57" s="14"/>
      <c r="L57" s="21"/>
      <c r="M57" s="11"/>
      <c r="Q57" s="3">
        <v>1172</v>
      </c>
    </row>
    <row r="58" spans="1:17" ht="12.75" customHeight="1">
      <c r="A58" s="14">
        <v>50</v>
      </c>
      <c r="B58" s="21">
        <v>102</v>
      </c>
      <c r="C58" s="10" t="s">
        <v>430</v>
      </c>
      <c r="D58" s="21">
        <v>2003</v>
      </c>
      <c r="E58" s="17" t="s">
        <v>10</v>
      </c>
      <c r="F58" s="17" t="s">
        <v>24</v>
      </c>
      <c r="G58" s="17" t="s">
        <v>90</v>
      </c>
      <c r="H58" s="15" t="s">
        <v>738</v>
      </c>
      <c r="I58" s="14" t="str">
        <f t="shared" si="1"/>
        <v>Д12</v>
      </c>
      <c r="J58" s="14">
        <v>19</v>
      </c>
      <c r="K58" s="14"/>
      <c r="L58" s="21"/>
      <c r="M58" s="11"/>
      <c r="Q58" s="3">
        <v>1193</v>
      </c>
    </row>
    <row r="59" spans="1:17" ht="12.75" customHeight="1">
      <c r="A59" s="14">
        <v>51</v>
      </c>
      <c r="B59" s="4">
        <v>84</v>
      </c>
      <c r="C59" s="10" t="s">
        <v>381</v>
      </c>
      <c r="D59" s="9">
        <v>1963</v>
      </c>
      <c r="E59" s="11" t="s">
        <v>10</v>
      </c>
      <c r="F59" s="14" t="s">
        <v>24</v>
      </c>
      <c r="G59" s="32"/>
      <c r="H59" s="15" t="s">
        <v>742</v>
      </c>
      <c r="I59" s="14">
        <f t="shared" si="1"/>
      </c>
      <c r="J59" s="14"/>
      <c r="K59" s="14"/>
      <c r="L59" s="21"/>
      <c r="M59" s="11"/>
      <c r="Q59" s="3">
        <v>1231</v>
      </c>
    </row>
    <row r="60" spans="1:17" ht="12.75" customHeight="1">
      <c r="A60" s="14">
        <v>52</v>
      </c>
      <c r="B60" s="21">
        <v>92</v>
      </c>
      <c r="C60" s="10" t="s">
        <v>435</v>
      </c>
      <c r="D60" s="21">
        <v>2002</v>
      </c>
      <c r="E60" s="17" t="s">
        <v>10</v>
      </c>
      <c r="F60" s="17" t="s">
        <v>24</v>
      </c>
      <c r="G60" s="17" t="s">
        <v>90</v>
      </c>
      <c r="H60" s="15" t="s">
        <v>228</v>
      </c>
      <c r="I60" s="14" t="str">
        <f t="shared" si="1"/>
        <v>Д14</v>
      </c>
      <c r="J60" s="14">
        <v>16</v>
      </c>
      <c r="K60" s="14"/>
      <c r="L60" s="21"/>
      <c r="M60" s="11"/>
      <c r="Q60" s="3">
        <v>1241</v>
      </c>
    </row>
    <row r="61" spans="1:17" ht="12.75" customHeight="1">
      <c r="A61" s="14">
        <v>53</v>
      </c>
      <c r="B61" s="21">
        <v>175</v>
      </c>
      <c r="C61" s="10" t="s">
        <v>542</v>
      </c>
      <c r="D61" s="21">
        <v>1986</v>
      </c>
      <c r="E61" s="17" t="s">
        <v>10</v>
      </c>
      <c r="F61" s="17" t="s">
        <v>10</v>
      </c>
      <c r="G61" s="17"/>
      <c r="H61" s="15" t="s">
        <v>743</v>
      </c>
      <c r="I61" s="14">
        <f t="shared" si="1"/>
      </c>
      <c r="J61" s="14"/>
      <c r="K61" s="14"/>
      <c r="L61" s="21"/>
      <c r="M61" s="11"/>
      <c r="Q61" s="3">
        <v>1245</v>
      </c>
    </row>
    <row r="62" spans="1:17" ht="12.75" customHeight="1">
      <c r="A62" s="14">
        <v>54</v>
      </c>
      <c r="B62" s="21">
        <v>106</v>
      </c>
      <c r="C62" s="10" t="s">
        <v>426</v>
      </c>
      <c r="D62" s="21">
        <v>2002</v>
      </c>
      <c r="E62" s="17" t="s">
        <v>10</v>
      </c>
      <c r="F62" s="17" t="s">
        <v>24</v>
      </c>
      <c r="G62" s="17" t="s">
        <v>90</v>
      </c>
      <c r="H62" s="15" t="s">
        <v>745</v>
      </c>
      <c r="I62" s="14" t="str">
        <f t="shared" si="1"/>
        <v>Д14</v>
      </c>
      <c r="J62" s="14">
        <v>17</v>
      </c>
      <c r="K62" s="14"/>
      <c r="L62" s="21"/>
      <c r="M62" s="11"/>
      <c r="Q62" s="3">
        <v>1256</v>
      </c>
    </row>
    <row r="63" spans="1:17" ht="12.75" customHeight="1">
      <c r="A63" s="14">
        <v>55</v>
      </c>
      <c r="B63" s="21">
        <v>107</v>
      </c>
      <c r="C63" s="10" t="s">
        <v>425</v>
      </c>
      <c r="D63" s="21">
        <v>2004</v>
      </c>
      <c r="E63" s="17" t="s">
        <v>10</v>
      </c>
      <c r="F63" s="17" t="s">
        <v>24</v>
      </c>
      <c r="G63" s="17" t="s">
        <v>90</v>
      </c>
      <c r="H63" s="15" t="s">
        <v>746</v>
      </c>
      <c r="I63" s="14" t="str">
        <f t="shared" si="1"/>
        <v>Д12</v>
      </c>
      <c r="J63" s="14">
        <v>20</v>
      </c>
      <c r="K63" s="14"/>
      <c r="L63" s="21"/>
      <c r="M63" s="11"/>
      <c r="Q63" s="3">
        <v>1284</v>
      </c>
    </row>
    <row r="64" spans="1:17" ht="12.75" customHeight="1">
      <c r="A64" s="14">
        <v>56</v>
      </c>
      <c r="B64" s="21">
        <v>91</v>
      </c>
      <c r="C64" s="10" t="s">
        <v>436</v>
      </c>
      <c r="D64" s="21">
        <v>2002</v>
      </c>
      <c r="E64" s="17" t="s">
        <v>10</v>
      </c>
      <c r="F64" s="17" t="s">
        <v>24</v>
      </c>
      <c r="G64" s="17" t="s">
        <v>90</v>
      </c>
      <c r="H64" s="15" t="s">
        <v>747</v>
      </c>
      <c r="I64" s="14" t="str">
        <f t="shared" si="1"/>
        <v>Д14</v>
      </c>
      <c r="J64" s="14">
        <v>18</v>
      </c>
      <c r="K64" s="14"/>
      <c r="L64" s="21"/>
      <c r="M64" s="11"/>
      <c r="Q64" s="3">
        <v>1285</v>
      </c>
    </row>
    <row r="65" spans="1:17" ht="12.75" customHeight="1">
      <c r="A65" s="14">
        <v>57</v>
      </c>
      <c r="B65" s="21">
        <v>118</v>
      </c>
      <c r="C65" s="10" t="s">
        <v>419</v>
      </c>
      <c r="D65" s="21">
        <v>2004</v>
      </c>
      <c r="E65" s="17" t="s">
        <v>10</v>
      </c>
      <c r="F65" s="17" t="s">
        <v>24</v>
      </c>
      <c r="G65" s="17" t="s">
        <v>90</v>
      </c>
      <c r="H65" s="15" t="s">
        <v>749</v>
      </c>
      <c r="I65" s="14" t="str">
        <f t="shared" si="1"/>
        <v>Д12</v>
      </c>
      <c r="J65" s="14">
        <v>21</v>
      </c>
      <c r="K65" s="14"/>
      <c r="L65" s="21"/>
      <c r="M65" s="11"/>
      <c r="Q65" s="3">
        <v>1302</v>
      </c>
    </row>
    <row r="66" spans="1:17" ht="12.75" customHeight="1">
      <c r="A66" s="14">
        <v>58</v>
      </c>
      <c r="B66" s="21">
        <v>103</v>
      </c>
      <c r="C66" s="10" t="s">
        <v>429</v>
      </c>
      <c r="D66" s="21">
        <v>2004</v>
      </c>
      <c r="E66" s="17" t="s">
        <v>10</v>
      </c>
      <c r="F66" s="17" t="s">
        <v>24</v>
      </c>
      <c r="G66" s="17" t="s">
        <v>90</v>
      </c>
      <c r="H66" s="15" t="s">
        <v>750</v>
      </c>
      <c r="I66" s="14" t="str">
        <f t="shared" si="1"/>
        <v>Д12</v>
      </c>
      <c r="J66" s="14">
        <v>22</v>
      </c>
      <c r="K66" s="14"/>
      <c r="L66" s="21"/>
      <c r="M66" s="11"/>
      <c r="Q66" s="3">
        <v>1312</v>
      </c>
    </row>
    <row r="67" spans="1:17" ht="12.75" customHeight="1">
      <c r="A67" s="14">
        <v>59</v>
      </c>
      <c r="B67" s="21">
        <v>145</v>
      </c>
      <c r="C67" s="16" t="s">
        <v>480</v>
      </c>
      <c r="D67" s="21">
        <v>2006</v>
      </c>
      <c r="E67" s="17" t="s">
        <v>10</v>
      </c>
      <c r="F67" s="17" t="s">
        <v>24</v>
      </c>
      <c r="G67" s="17"/>
      <c r="H67" s="15" t="s">
        <v>751</v>
      </c>
      <c r="I67" s="14" t="str">
        <f t="shared" si="1"/>
        <v>Д11</v>
      </c>
      <c r="J67" s="14">
        <v>8</v>
      </c>
      <c r="K67" s="14"/>
      <c r="L67" s="21"/>
      <c r="M67" s="11"/>
      <c r="Q67" s="3">
        <v>1314</v>
      </c>
    </row>
    <row r="68" spans="1:17" ht="12.75" customHeight="1">
      <c r="A68" s="14">
        <v>60</v>
      </c>
      <c r="B68" s="21">
        <v>97</v>
      </c>
      <c r="C68" s="10" t="s">
        <v>432</v>
      </c>
      <c r="D68" s="21">
        <v>2003</v>
      </c>
      <c r="E68" s="17" t="s">
        <v>10</v>
      </c>
      <c r="F68" s="17" t="s">
        <v>24</v>
      </c>
      <c r="G68" s="17" t="s">
        <v>90</v>
      </c>
      <c r="H68" s="15" t="s">
        <v>752</v>
      </c>
      <c r="I68" s="14" t="str">
        <f t="shared" si="1"/>
        <v>Д12</v>
      </c>
      <c r="J68" s="14">
        <v>23</v>
      </c>
      <c r="K68" s="14"/>
      <c r="L68" s="21"/>
      <c r="M68" s="11"/>
      <c r="Q68" s="3">
        <v>1317</v>
      </c>
    </row>
    <row r="69" spans="1:17" ht="12.75" customHeight="1">
      <c r="A69" s="14">
        <v>61</v>
      </c>
      <c r="B69" s="14">
        <v>135</v>
      </c>
      <c r="C69" s="16" t="s">
        <v>481</v>
      </c>
      <c r="D69" s="9">
        <v>1999</v>
      </c>
      <c r="E69" s="17" t="s">
        <v>10</v>
      </c>
      <c r="F69" s="17" t="s">
        <v>24</v>
      </c>
      <c r="G69" s="17" t="s">
        <v>90</v>
      </c>
      <c r="H69" s="15" t="s">
        <v>754</v>
      </c>
      <c r="I69" s="14" t="str">
        <f t="shared" si="1"/>
        <v>Д16</v>
      </c>
      <c r="J69" s="14">
        <v>8</v>
      </c>
      <c r="K69" s="14"/>
      <c r="L69" s="11"/>
      <c r="M69" s="11"/>
      <c r="Q69" s="3">
        <v>1349</v>
      </c>
    </row>
    <row r="70" spans="1:17" ht="12.75" customHeight="1">
      <c r="A70" s="14">
        <v>62</v>
      </c>
      <c r="B70" s="21">
        <v>178</v>
      </c>
      <c r="C70" s="16" t="s">
        <v>553</v>
      </c>
      <c r="D70" s="21">
        <v>2006</v>
      </c>
      <c r="E70" s="17" t="s">
        <v>10</v>
      </c>
      <c r="F70" s="17" t="s">
        <v>10</v>
      </c>
      <c r="G70" s="17"/>
      <c r="H70" s="15" t="s">
        <v>756</v>
      </c>
      <c r="I70" s="14" t="str">
        <f t="shared" si="1"/>
        <v>Д11</v>
      </c>
      <c r="J70" s="14">
        <v>9</v>
      </c>
      <c r="K70" s="14"/>
      <c r="L70" s="21"/>
      <c r="M70" s="11"/>
      <c r="Q70" s="3">
        <v>1368</v>
      </c>
    </row>
    <row r="71" spans="1:17" ht="12.75" customHeight="1">
      <c r="A71" s="14">
        <v>63</v>
      </c>
      <c r="B71" s="21">
        <v>184</v>
      </c>
      <c r="C71" s="10" t="s">
        <v>550</v>
      </c>
      <c r="D71" s="21">
        <v>2004</v>
      </c>
      <c r="E71" s="17" t="s">
        <v>10</v>
      </c>
      <c r="F71" s="17" t="s">
        <v>24</v>
      </c>
      <c r="G71" s="17"/>
      <c r="H71" s="15" t="s">
        <v>757</v>
      </c>
      <c r="I71" s="14" t="str">
        <f t="shared" si="1"/>
        <v>Д12</v>
      </c>
      <c r="J71" s="14">
        <v>24</v>
      </c>
      <c r="K71" s="14"/>
      <c r="L71" s="21"/>
      <c r="M71" s="11"/>
      <c r="Q71" s="3">
        <v>1371</v>
      </c>
    </row>
    <row r="72" spans="1:17" ht="12.75" customHeight="1">
      <c r="A72" s="14">
        <v>64</v>
      </c>
      <c r="B72" s="21">
        <v>100</v>
      </c>
      <c r="C72" s="10" t="s">
        <v>431</v>
      </c>
      <c r="D72" s="21">
        <v>2004</v>
      </c>
      <c r="E72" s="17" t="s">
        <v>10</v>
      </c>
      <c r="F72" s="17" t="s">
        <v>24</v>
      </c>
      <c r="G72" s="17" t="s">
        <v>90</v>
      </c>
      <c r="H72" s="15" t="s">
        <v>757</v>
      </c>
      <c r="I72" s="14" t="str">
        <f t="shared" si="1"/>
        <v>Д12</v>
      </c>
      <c r="J72" s="14">
        <v>25</v>
      </c>
      <c r="K72" s="14"/>
      <c r="L72" s="21"/>
      <c r="M72" s="11"/>
      <c r="Q72" s="3">
        <v>1371</v>
      </c>
    </row>
    <row r="73" spans="1:17" ht="12.75" customHeight="1">
      <c r="A73" s="14">
        <v>65</v>
      </c>
      <c r="B73" s="14">
        <v>109</v>
      </c>
      <c r="C73" s="16" t="s">
        <v>407</v>
      </c>
      <c r="D73" s="9">
        <v>2004</v>
      </c>
      <c r="E73" s="17" t="s">
        <v>10</v>
      </c>
      <c r="F73" s="17" t="s">
        <v>10</v>
      </c>
      <c r="G73" s="17" t="s">
        <v>90</v>
      </c>
      <c r="H73" s="15" t="s">
        <v>758</v>
      </c>
      <c r="I73" s="14" t="str">
        <f aca="true" t="shared" si="2" ref="I73:I90">IF(AND(D73&gt;=1900,D73&lt;=1941),"Ж75",IF(AND(D73&gt;=1999,D73&lt;=2000),"Д16",IF(AND(D73&gt;=2001,D73&lt;=2002),"Д14",IF(AND(D73&gt;=2003,D73&lt;=2004),"Д12",IF(AND(D73&gt;=2005,D73&lt;=2015),"Д11","")))))</f>
        <v>Д12</v>
      </c>
      <c r="J73" s="14">
        <v>26</v>
      </c>
      <c r="K73" s="14"/>
      <c r="L73" s="21"/>
      <c r="M73" s="11"/>
      <c r="Q73" s="3">
        <v>1372</v>
      </c>
    </row>
    <row r="74" spans="1:17" ht="12.75" customHeight="1">
      <c r="A74" s="14">
        <v>66</v>
      </c>
      <c r="B74" s="14">
        <v>238</v>
      </c>
      <c r="C74" s="16" t="s">
        <v>543</v>
      </c>
      <c r="D74" s="9">
        <v>2009</v>
      </c>
      <c r="E74" s="17" t="s">
        <v>10</v>
      </c>
      <c r="F74" s="17" t="s">
        <v>24</v>
      </c>
      <c r="G74" s="17"/>
      <c r="H74" s="15" t="s">
        <v>760</v>
      </c>
      <c r="I74" s="14" t="str">
        <f t="shared" si="2"/>
        <v>Д11</v>
      </c>
      <c r="J74" s="14">
        <v>10</v>
      </c>
      <c r="K74" s="14"/>
      <c r="L74" s="21"/>
      <c r="M74" s="11"/>
      <c r="Q74" s="3">
        <v>1384</v>
      </c>
    </row>
    <row r="75" spans="1:17" ht="12.75" customHeight="1">
      <c r="A75" s="14">
        <v>67</v>
      </c>
      <c r="B75" s="14">
        <v>46</v>
      </c>
      <c r="C75" s="16" t="s">
        <v>100</v>
      </c>
      <c r="D75" s="9">
        <v>2002</v>
      </c>
      <c r="E75" s="17" t="s">
        <v>10</v>
      </c>
      <c r="F75" s="17" t="s">
        <v>24</v>
      </c>
      <c r="G75" s="17" t="s">
        <v>25</v>
      </c>
      <c r="H75" s="15" t="s">
        <v>761</v>
      </c>
      <c r="I75" s="14" t="str">
        <f t="shared" si="2"/>
        <v>Д14</v>
      </c>
      <c r="J75" s="14">
        <v>19</v>
      </c>
      <c r="K75" s="14"/>
      <c r="L75" s="21"/>
      <c r="M75" s="11"/>
      <c r="Q75" s="3">
        <v>1420</v>
      </c>
    </row>
    <row r="76" spans="1:17" ht="12.75" customHeight="1">
      <c r="A76" s="14">
        <v>68</v>
      </c>
      <c r="B76" s="21">
        <v>105</v>
      </c>
      <c r="C76" s="10" t="s">
        <v>427</v>
      </c>
      <c r="D76" s="21">
        <v>2004</v>
      </c>
      <c r="E76" s="17" t="s">
        <v>10</v>
      </c>
      <c r="F76" s="17" t="s">
        <v>24</v>
      </c>
      <c r="G76" s="17" t="s">
        <v>90</v>
      </c>
      <c r="H76" s="15" t="s">
        <v>765</v>
      </c>
      <c r="I76" s="14" t="str">
        <f t="shared" si="2"/>
        <v>Д12</v>
      </c>
      <c r="J76" s="14">
        <v>27</v>
      </c>
      <c r="K76" s="14"/>
      <c r="L76" s="21"/>
      <c r="M76" s="11"/>
      <c r="Q76" s="3">
        <v>1448</v>
      </c>
    </row>
    <row r="77" spans="1:17" ht="12.75" customHeight="1">
      <c r="A77" s="14">
        <v>69</v>
      </c>
      <c r="B77" s="21">
        <v>112</v>
      </c>
      <c r="C77" s="10" t="s">
        <v>424</v>
      </c>
      <c r="D77" s="21">
        <v>2004</v>
      </c>
      <c r="E77" s="17" t="s">
        <v>10</v>
      </c>
      <c r="F77" s="17" t="s">
        <v>24</v>
      </c>
      <c r="G77" s="17" t="s">
        <v>90</v>
      </c>
      <c r="H77" s="15" t="s">
        <v>767</v>
      </c>
      <c r="I77" s="14" t="str">
        <f t="shared" si="2"/>
        <v>Д12</v>
      </c>
      <c r="J77" s="14">
        <v>28</v>
      </c>
      <c r="K77" s="14"/>
      <c r="L77" s="21"/>
      <c r="M77" s="11"/>
      <c r="Q77" s="3">
        <v>1472</v>
      </c>
    </row>
    <row r="78" spans="1:17" ht="12.75" customHeight="1">
      <c r="A78" s="14">
        <v>70</v>
      </c>
      <c r="B78" s="4">
        <v>68</v>
      </c>
      <c r="C78" s="10" t="s">
        <v>142</v>
      </c>
      <c r="D78" s="9">
        <v>1993</v>
      </c>
      <c r="E78" s="11" t="s">
        <v>10</v>
      </c>
      <c r="F78" s="14" t="s">
        <v>24</v>
      </c>
      <c r="G78" s="32" t="s">
        <v>129</v>
      </c>
      <c r="H78" s="15" t="s">
        <v>768</v>
      </c>
      <c r="I78" s="14">
        <f t="shared" si="2"/>
      </c>
      <c r="J78" s="14"/>
      <c r="K78" s="14"/>
      <c r="L78" s="21"/>
      <c r="M78" s="11"/>
      <c r="Q78" s="3">
        <v>1484</v>
      </c>
    </row>
    <row r="79" spans="1:17" ht="12.75" customHeight="1">
      <c r="A79" s="14">
        <v>71</v>
      </c>
      <c r="B79" s="14">
        <v>93</v>
      </c>
      <c r="C79" s="16" t="s">
        <v>434</v>
      </c>
      <c r="D79" s="9">
        <v>2004</v>
      </c>
      <c r="E79" s="17" t="s">
        <v>10</v>
      </c>
      <c r="F79" s="17" t="s">
        <v>24</v>
      </c>
      <c r="G79" s="17" t="s">
        <v>90</v>
      </c>
      <c r="H79" s="15" t="s">
        <v>771</v>
      </c>
      <c r="I79" s="14" t="str">
        <f t="shared" si="2"/>
        <v>Д12</v>
      </c>
      <c r="J79" s="14">
        <v>29</v>
      </c>
      <c r="K79" s="14"/>
      <c r="L79" s="21"/>
      <c r="M79" s="11"/>
      <c r="Q79" s="3">
        <v>1564</v>
      </c>
    </row>
    <row r="80" spans="1:17" ht="12.75" customHeight="1">
      <c r="A80" s="14">
        <v>72</v>
      </c>
      <c r="B80" s="14">
        <v>115</v>
      </c>
      <c r="C80" s="16" t="s">
        <v>421</v>
      </c>
      <c r="D80" s="9">
        <v>2004</v>
      </c>
      <c r="E80" s="17" t="s">
        <v>10</v>
      </c>
      <c r="F80" s="17" t="s">
        <v>24</v>
      </c>
      <c r="G80" s="17" t="s">
        <v>90</v>
      </c>
      <c r="H80" s="15" t="s">
        <v>773</v>
      </c>
      <c r="I80" s="14" t="str">
        <f t="shared" si="2"/>
        <v>Д12</v>
      </c>
      <c r="J80" s="14">
        <v>30</v>
      </c>
      <c r="K80" s="14"/>
      <c r="L80" s="11"/>
      <c r="M80" s="11"/>
      <c r="Q80" s="3">
        <v>1570</v>
      </c>
    </row>
    <row r="81" spans="1:17" ht="12.75" customHeight="1">
      <c r="A81" s="14">
        <v>73</v>
      </c>
      <c r="B81" s="4">
        <v>71</v>
      </c>
      <c r="C81" s="10" t="s">
        <v>384</v>
      </c>
      <c r="D81" s="9">
        <v>2002</v>
      </c>
      <c r="E81" s="11" t="s">
        <v>10</v>
      </c>
      <c r="F81" s="14" t="s">
        <v>24</v>
      </c>
      <c r="G81" s="32" t="s">
        <v>25</v>
      </c>
      <c r="H81" s="15" t="s">
        <v>234</v>
      </c>
      <c r="I81" s="14" t="str">
        <f t="shared" si="2"/>
        <v>Д14</v>
      </c>
      <c r="J81" s="14">
        <v>20</v>
      </c>
      <c r="K81" s="14"/>
      <c r="L81" s="11"/>
      <c r="M81" s="11"/>
      <c r="Q81" s="3">
        <v>1652</v>
      </c>
    </row>
    <row r="82" spans="1:17" ht="12.75" customHeight="1">
      <c r="A82" s="14">
        <v>74</v>
      </c>
      <c r="B82" s="21">
        <v>114</v>
      </c>
      <c r="C82" s="10" t="s">
        <v>422</v>
      </c>
      <c r="D82" s="21">
        <v>2004</v>
      </c>
      <c r="E82" s="17" t="s">
        <v>10</v>
      </c>
      <c r="F82" s="17" t="s">
        <v>24</v>
      </c>
      <c r="G82" s="17" t="s">
        <v>90</v>
      </c>
      <c r="H82" s="15" t="s">
        <v>783</v>
      </c>
      <c r="I82" s="14" t="str">
        <f t="shared" si="2"/>
        <v>Д12</v>
      </c>
      <c r="J82" s="14">
        <v>31</v>
      </c>
      <c r="K82" s="14"/>
      <c r="L82" s="21"/>
      <c r="M82" s="11"/>
      <c r="Q82" s="3">
        <v>1707</v>
      </c>
    </row>
    <row r="83" spans="1:17" ht="12.75" customHeight="1">
      <c r="A83" s="14">
        <v>75</v>
      </c>
      <c r="B83" s="21">
        <v>113</v>
      </c>
      <c r="C83" s="10" t="s">
        <v>423</v>
      </c>
      <c r="D83" s="21">
        <v>2004</v>
      </c>
      <c r="E83" s="17" t="s">
        <v>10</v>
      </c>
      <c r="F83" s="17" t="s">
        <v>24</v>
      </c>
      <c r="G83" s="17" t="s">
        <v>90</v>
      </c>
      <c r="H83" s="15" t="s">
        <v>791</v>
      </c>
      <c r="I83" s="14" t="str">
        <f t="shared" si="2"/>
        <v>Д12</v>
      </c>
      <c r="J83" s="14">
        <v>32</v>
      </c>
      <c r="K83" s="14"/>
      <c r="L83" s="21"/>
      <c r="M83" s="11"/>
      <c r="Q83" s="3">
        <v>1801</v>
      </c>
    </row>
    <row r="84" spans="1:17" ht="12.75" customHeight="1">
      <c r="A84" s="14">
        <v>76</v>
      </c>
      <c r="B84" s="21">
        <v>188</v>
      </c>
      <c r="C84" s="10" t="s">
        <v>145</v>
      </c>
      <c r="D84" s="21">
        <v>1935</v>
      </c>
      <c r="E84" s="17" t="s">
        <v>10</v>
      </c>
      <c r="F84" s="17" t="s">
        <v>10</v>
      </c>
      <c r="G84" s="17"/>
      <c r="H84" s="15" t="s">
        <v>794</v>
      </c>
      <c r="I84" s="14" t="str">
        <f t="shared" si="2"/>
        <v>Ж75</v>
      </c>
      <c r="J84" s="14">
        <v>1</v>
      </c>
      <c r="K84" s="14" t="s">
        <v>541</v>
      </c>
      <c r="L84" s="21"/>
      <c r="M84" s="11"/>
      <c r="Q84" s="3">
        <v>1820</v>
      </c>
    </row>
    <row r="85" spans="1:17" ht="12.75" customHeight="1">
      <c r="A85" s="14">
        <v>77</v>
      </c>
      <c r="B85" s="21">
        <v>65</v>
      </c>
      <c r="C85" s="10" t="s">
        <v>385</v>
      </c>
      <c r="D85" s="21">
        <v>1961</v>
      </c>
      <c r="E85" s="17" t="s">
        <v>10</v>
      </c>
      <c r="F85" s="17" t="s">
        <v>24</v>
      </c>
      <c r="G85" s="17" t="s">
        <v>129</v>
      </c>
      <c r="H85" s="15" t="s">
        <v>806</v>
      </c>
      <c r="I85" s="14">
        <f t="shared" si="2"/>
      </c>
      <c r="J85" s="14"/>
      <c r="K85" s="14"/>
      <c r="L85" s="21"/>
      <c r="M85" s="11"/>
      <c r="Q85" s="3">
        <v>1892</v>
      </c>
    </row>
    <row r="86" spans="1:17" ht="12.75" customHeight="1">
      <c r="A86" s="14">
        <v>78</v>
      </c>
      <c r="B86" s="4">
        <v>67</v>
      </c>
      <c r="C86" s="10" t="s">
        <v>141</v>
      </c>
      <c r="D86" s="9">
        <v>1988</v>
      </c>
      <c r="E86" s="11" t="s">
        <v>10</v>
      </c>
      <c r="F86" s="14" t="s">
        <v>24</v>
      </c>
      <c r="G86" s="32" t="s">
        <v>129</v>
      </c>
      <c r="H86" s="15" t="s">
        <v>807</v>
      </c>
      <c r="I86" s="14">
        <f t="shared" si="2"/>
      </c>
      <c r="J86" s="14"/>
      <c r="K86" s="14"/>
      <c r="L86" s="21"/>
      <c r="M86" s="11"/>
      <c r="Q86" s="3">
        <v>1894</v>
      </c>
    </row>
    <row r="87" spans="1:13" ht="12.75" customHeight="1">
      <c r="A87" s="14"/>
      <c r="B87" s="14">
        <v>58</v>
      </c>
      <c r="C87" s="16" t="s">
        <v>365</v>
      </c>
      <c r="D87" s="9">
        <v>1988</v>
      </c>
      <c r="E87" s="17" t="s">
        <v>10</v>
      </c>
      <c r="F87" s="17" t="s">
        <v>24</v>
      </c>
      <c r="G87" s="17" t="s">
        <v>334</v>
      </c>
      <c r="H87" s="15"/>
      <c r="I87" s="14">
        <f t="shared" si="2"/>
      </c>
      <c r="J87" s="14"/>
      <c r="K87" s="14"/>
      <c r="L87" s="11"/>
      <c r="M87" s="11"/>
    </row>
    <row r="88" spans="1:13" ht="12.75" customHeight="1">
      <c r="A88" s="14"/>
      <c r="B88" s="21">
        <v>57</v>
      </c>
      <c r="C88" s="10" t="s">
        <v>366</v>
      </c>
      <c r="D88" s="21">
        <v>1998</v>
      </c>
      <c r="E88" s="17" t="s">
        <v>10</v>
      </c>
      <c r="F88" s="17" t="s">
        <v>24</v>
      </c>
      <c r="G88" s="17" t="s">
        <v>334</v>
      </c>
      <c r="H88" s="15"/>
      <c r="I88" s="14">
        <f t="shared" si="2"/>
      </c>
      <c r="J88" s="14"/>
      <c r="K88" s="14"/>
      <c r="L88" s="11"/>
      <c r="M88" s="11"/>
    </row>
    <row r="89" spans="1:13" ht="12.75" customHeight="1">
      <c r="A89" s="14"/>
      <c r="B89" s="4">
        <v>86</v>
      </c>
      <c r="C89" s="10" t="s">
        <v>380</v>
      </c>
      <c r="D89" s="9">
        <v>1999</v>
      </c>
      <c r="E89" s="11" t="s">
        <v>10</v>
      </c>
      <c r="F89" s="14" t="s">
        <v>24</v>
      </c>
      <c r="G89" s="17" t="s">
        <v>334</v>
      </c>
      <c r="H89" s="15"/>
      <c r="I89" s="14" t="str">
        <f t="shared" si="2"/>
        <v>Д16</v>
      </c>
      <c r="J89" s="14"/>
      <c r="K89" s="14"/>
      <c r="L89" s="21"/>
      <c r="M89" s="11"/>
    </row>
    <row r="90" spans="1:13" ht="12.75" customHeight="1">
      <c r="A90" s="14"/>
      <c r="B90" s="21">
        <v>167</v>
      </c>
      <c r="C90" s="10" t="s">
        <v>485</v>
      </c>
      <c r="D90" s="21">
        <v>2001</v>
      </c>
      <c r="E90" s="17" t="s">
        <v>10</v>
      </c>
      <c r="F90" s="17" t="s">
        <v>24</v>
      </c>
      <c r="G90" s="17"/>
      <c r="H90" s="15"/>
      <c r="I90" s="14" t="str">
        <f t="shared" si="2"/>
        <v>Д14</v>
      </c>
      <c r="J90" s="14"/>
      <c r="K90" s="14"/>
      <c r="L90" s="21"/>
      <c r="M90" s="11"/>
    </row>
  </sheetData>
  <sheetProtection/>
  <autoFilter ref="A7:M90"/>
  <mergeCells count="15">
    <mergeCell ref="A1:K1"/>
    <mergeCell ref="F7:F8"/>
    <mergeCell ref="G7:G8"/>
    <mergeCell ref="H7:H8"/>
    <mergeCell ref="I7:I8"/>
    <mergeCell ref="J7:J8"/>
    <mergeCell ref="K7:K8"/>
    <mergeCell ref="A2:K3"/>
    <mergeCell ref="A4:K4"/>
    <mergeCell ref="C5:I5"/>
    <mergeCell ref="A7:A8"/>
    <mergeCell ref="B7:B8"/>
    <mergeCell ref="C7:C8"/>
    <mergeCell ref="D7:D8"/>
    <mergeCell ref="E7:E8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115" zoomScaleNormal="115" zoomScalePageLayoutView="0" workbookViewId="0" topLeftCell="A1">
      <selection activeCell="A10" sqref="A10:IV11"/>
    </sheetView>
  </sheetViews>
  <sheetFormatPr defaultColWidth="9.00390625" defaultRowHeight="12.75" customHeight="1"/>
  <cols>
    <col min="1" max="1" width="4.00390625" style="4" customWidth="1"/>
    <col min="2" max="2" width="4.1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6.25390625" style="13" customWidth="1"/>
    <col min="9" max="9" width="4.00390625" style="11" hidden="1" customWidth="1"/>
    <col min="10" max="10" width="3.625" style="11" hidden="1" customWidth="1"/>
    <col min="11" max="11" width="4.875" style="3" hidden="1" customWidth="1"/>
    <col min="12" max="14" width="9.125" style="3" customWidth="1"/>
    <col min="15" max="15" width="0" style="3" hidden="1" customWidth="1"/>
    <col min="16" max="16384" width="9.125" style="3" customWidth="1"/>
  </cols>
  <sheetData>
    <row r="1" spans="1:11" ht="20.25" customHeight="1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9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>
      <c r="A4" s="43" t="s">
        <v>256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9" s="6" customFormat="1" ht="18" customHeight="1">
      <c r="A5" s="5"/>
      <c r="C5" s="44" t="s">
        <v>645</v>
      </c>
      <c r="D5" s="44"/>
      <c r="E5" s="44"/>
      <c r="F5" s="44"/>
      <c r="G5" s="44"/>
      <c r="H5" s="44"/>
      <c r="I5" s="44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1"/>
    </row>
    <row r="7" spans="1:11" s="7" customFormat="1" ht="7.5" customHeight="1">
      <c r="A7" s="45" t="s">
        <v>11</v>
      </c>
      <c r="B7" s="45" t="s">
        <v>0</v>
      </c>
      <c r="C7" s="45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39" t="s">
        <v>6</v>
      </c>
      <c r="I7" s="39" t="s">
        <v>7</v>
      </c>
      <c r="J7" s="39" t="s">
        <v>8</v>
      </c>
      <c r="K7" s="39" t="s">
        <v>9</v>
      </c>
    </row>
    <row r="8" spans="1:11" s="7" customFormat="1" ht="7.5" customHeight="1">
      <c r="A8" s="46"/>
      <c r="B8" s="46"/>
      <c r="C8" s="46"/>
      <c r="D8" s="38"/>
      <c r="E8" s="38"/>
      <c r="F8" s="38"/>
      <c r="G8" s="38"/>
      <c r="H8" s="40"/>
      <c r="I8" s="40"/>
      <c r="J8" s="40"/>
      <c r="K8" s="40"/>
    </row>
    <row r="9" spans="1:15" ht="12.75" customHeight="1">
      <c r="A9" s="14">
        <v>1</v>
      </c>
      <c r="B9" s="14">
        <v>274</v>
      </c>
      <c r="C9" s="10" t="s">
        <v>167</v>
      </c>
      <c r="D9" s="9">
        <v>1971</v>
      </c>
      <c r="E9" s="14" t="s">
        <v>10</v>
      </c>
      <c r="F9" s="14" t="s">
        <v>24</v>
      </c>
      <c r="G9" s="17" t="s">
        <v>161</v>
      </c>
      <c r="H9" s="33" t="s">
        <v>232</v>
      </c>
      <c r="I9" s="14"/>
      <c r="J9" s="14"/>
      <c r="K9" s="14" t="s">
        <v>168</v>
      </c>
      <c r="L9" s="14"/>
      <c r="O9" s="3">
        <v>1915</v>
      </c>
    </row>
    <row r="10" spans="1:12" ht="12.75" customHeight="1">
      <c r="A10" s="14"/>
      <c r="B10" s="14"/>
      <c r="C10" s="10"/>
      <c r="E10" s="14"/>
      <c r="F10" s="14"/>
      <c r="G10" s="17"/>
      <c r="H10" s="33"/>
      <c r="I10" s="14"/>
      <c r="J10" s="14"/>
      <c r="K10" s="14"/>
      <c r="L10" s="14"/>
    </row>
    <row r="11" spans="1:12" ht="12.75" customHeight="1">
      <c r="A11" s="14"/>
      <c r="B11" s="14"/>
      <c r="C11" s="10"/>
      <c r="E11" s="14"/>
      <c r="F11" s="14"/>
      <c r="G11" s="17"/>
      <c r="H11" s="33"/>
      <c r="I11" s="14"/>
      <c r="J11" s="14"/>
      <c r="K11" s="14"/>
      <c r="L11" s="14"/>
    </row>
    <row r="14" spans="3:6" ht="12.75" customHeight="1">
      <c r="C14" s="10" t="s">
        <v>257</v>
      </c>
      <c r="D14" s="21"/>
      <c r="E14" s="17"/>
      <c r="F14" s="17" t="s">
        <v>258</v>
      </c>
    </row>
    <row r="15" spans="3:6" ht="12.75" customHeight="1">
      <c r="C15" s="10" t="s">
        <v>262</v>
      </c>
      <c r="D15" s="21"/>
      <c r="E15" s="17"/>
      <c r="F15" s="17"/>
    </row>
    <row r="16" spans="3:6" ht="12.75" customHeight="1">
      <c r="C16" s="10"/>
      <c r="D16" s="21"/>
      <c r="E16" s="17"/>
      <c r="F16" s="17"/>
    </row>
    <row r="17" spans="3:6" ht="12.75" customHeight="1">
      <c r="C17" s="10" t="s">
        <v>259</v>
      </c>
      <c r="D17" s="21"/>
      <c r="E17" s="17"/>
      <c r="F17" s="17" t="s">
        <v>260</v>
      </c>
    </row>
    <row r="18" spans="3:6" ht="12.75" customHeight="1">
      <c r="C18" s="10" t="s">
        <v>261</v>
      </c>
      <c r="D18" s="21"/>
      <c r="E18" s="17"/>
      <c r="F18" s="17"/>
    </row>
  </sheetData>
  <sheetProtection/>
  <autoFilter ref="A7:L9"/>
  <mergeCells count="15"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3"/>
    <mergeCell ref="A4:K4"/>
    <mergeCell ref="C5:I5"/>
    <mergeCell ref="A7:A8"/>
    <mergeCell ref="B7:B8"/>
    <mergeCell ref="C7:C8"/>
  </mergeCells>
  <conditionalFormatting sqref="C9:C11">
    <cfRule type="duplicateValues" priority="1" dxfId="3" stopIfTrue="1">
      <formula>AND(COUNTIF($C$9:$C$11,C9)&gt;1,NOT(ISBLANK(C9)))</formula>
    </cfRule>
  </conditionalFormatting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Юлия</cp:lastModifiedBy>
  <cp:lastPrinted>2016-02-07T10:54:41Z</cp:lastPrinted>
  <dcterms:created xsi:type="dcterms:W3CDTF">2010-01-31T12:06:43Z</dcterms:created>
  <dcterms:modified xsi:type="dcterms:W3CDTF">2016-02-08T12:46:23Z</dcterms:modified>
  <cp:category/>
  <cp:version/>
  <cp:contentType/>
  <cp:contentStatus/>
</cp:coreProperties>
</file>