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9065" windowHeight="8370" activeTab="0"/>
  </bookViews>
  <sheets>
    <sheet name="Титульный" sheetId="1" r:id="rId1"/>
    <sheet name="м5" sheetId="2" r:id="rId2"/>
    <sheet name="ж5" sheetId="3" r:id="rId3"/>
    <sheet name="Статистика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2" hidden="1">'ж5'!$A$5:$J$51</definedName>
    <definedName name="_xlnm._FilterDatabase" localSheetId="1" hidden="1">'м5'!$A$5:$J$222</definedName>
    <definedName name="vv" localSheetId="2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1">'[3]Группы'!#REF!</definedName>
    <definedName name="Гр_ж_10км" localSheetId="3">'[3]Группы'!#REF!</definedName>
    <definedName name="Гр_ж_10км">'[3]Группы'!#REF!</definedName>
    <definedName name="Гр_ж_5км" localSheetId="2">'[3]Группы'!#REF!</definedName>
    <definedName name="Гр_ж_5км" localSheetId="1">'[3]Группы'!#REF!</definedName>
    <definedName name="Гр_ж_5км" localSheetId="3">'[3]Группы'!#REF!</definedName>
    <definedName name="Гр_ж_5км">'[3]Группы'!#REF!</definedName>
    <definedName name="Гр_ж10" localSheetId="2">'[3]Группы'!#REF!</definedName>
    <definedName name="Гр_ж10" localSheetId="1">'[3]Группы'!#REF!</definedName>
    <definedName name="Гр_ж10" localSheetId="3">'[3]Группы'!#REF!</definedName>
    <definedName name="Гр_ж10">'[3]Группы'!#REF!</definedName>
    <definedName name="Гр_м_10км" localSheetId="2">'[3]Группы'!#REF!</definedName>
    <definedName name="Гр_м_10км" localSheetId="1">'[3]Группы'!#REF!</definedName>
    <definedName name="Гр_м_10км" localSheetId="3">'[3]Группы'!#REF!</definedName>
    <definedName name="Гр_м_10км">'[3]Группы'!#REF!</definedName>
    <definedName name="гр_м_30" localSheetId="2">'[2]м30'!#REF!</definedName>
    <definedName name="гр_м_30" localSheetId="1">'[2]м30'!#REF!</definedName>
    <definedName name="гр_м_30" localSheetId="3">'[2]м30'!#REF!</definedName>
    <definedName name="гр_м_30">'[2]м30'!#REF!</definedName>
    <definedName name="Гр_м_5км" localSheetId="2">'[3]Группы'!#REF!</definedName>
    <definedName name="Гр_м_5км" localSheetId="1">'[3]Группы'!#REF!</definedName>
    <definedName name="Гр_м_5км" localSheetId="3">'[3]Группы'!#REF!</definedName>
    <definedName name="Гр_м_5км">'[3]Группы'!#REF!</definedName>
    <definedName name="Гр_м10" localSheetId="2">'[3]Группы'!#REF!</definedName>
    <definedName name="Гр_м10" localSheetId="1">'[3]Группы'!#REF!</definedName>
    <definedName name="Гр_м10" localSheetId="3">'[3]Группы'!#REF!</definedName>
    <definedName name="Гр_м10">'[3]Группы'!#REF!</definedName>
    <definedName name="гр_Пол_Дист" localSheetId="2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'ж5'!$1:$6</definedName>
    <definedName name="_xlnm.Print_Titles" localSheetId="1">'м5'!$1:$6</definedName>
    <definedName name="_xlnm.Print_Titles" localSheetId="3">'Статистика'!$1:$4</definedName>
    <definedName name="ИМЯ" localSheetId="2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1">'[6]Z_№'!#REF!</definedName>
    <definedName name="НОМ_Ж_15км" localSheetId="3">'[6]Z_№'!#REF!</definedName>
    <definedName name="НОМ_Ж_15км">'[6]Z_№'!#REF!</definedName>
    <definedName name="НОМ_Ж_5км" localSheetId="2">'[6]Z_№'!#REF!</definedName>
    <definedName name="НОМ_Ж_5км" localSheetId="1">'[6]Z_№'!#REF!</definedName>
    <definedName name="НОМ_Ж_5км" localSheetId="3">'[6]Z_№'!#REF!</definedName>
    <definedName name="НОМ_Ж_5км">'[6]Z_№'!#REF!</definedName>
    <definedName name="НОМ_М_15км" localSheetId="2">'[6]Z_№'!#REF!</definedName>
    <definedName name="НОМ_М_15км" localSheetId="1">'[6]Z_№'!#REF!</definedName>
    <definedName name="НОМ_М_15км" localSheetId="3">'[6]Z_№'!#REF!</definedName>
    <definedName name="НОМ_М_15км">'[6]Z_№'!#REF!</definedName>
    <definedName name="НОМ_М_5км" localSheetId="2">'[6]Z_№'!#REF!</definedName>
    <definedName name="НОМ_М_5км" localSheetId="1">'[6]Z_№'!#REF!</definedName>
    <definedName name="НОМ_М_5км" localSheetId="3">'[6]Z_№'!#REF!</definedName>
    <definedName name="НОМ_М_5км">'[6]Z_№'!#REF!</definedName>
    <definedName name="Общество" localSheetId="2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1">'[6]Z_№'!#REF!</definedName>
    <definedName name="РЕЗ_Ж_15км" localSheetId="3">'[6]Z_№'!#REF!</definedName>
    <definedName name="РЕЗ_Ж_15км">'[6]Z_№'!#REF!</definedName>
    <definedName name="РЕЗ_ж_5км" localSheetId="2">'[6]Z_№'!#REF!</definedName>
    <definedName name="РЕЗ_ж_5км" localSheetId="1">'[6]Z_№'!#REF!</definedName>
    <definedName name="РЕЗ_ж_5км" localSheetId="3">'[6]Z_№'!#REF!</definedName>
    <definedName name="РЕЗ_ж_5км">'[6]Z_№'!#REF!</definedName>
    <definedName name="РЕЗ_М_15км" localSheetId="2">'[6]Z_№'!#REF!</definedName>
    <definedName name="РЕЗ_М_15км" localSheetId="1">'[6]Z_№'!#REF!</definedName>
    <definedName name="РЕЗ_М_15км" localSheetId="3">'[6]Z_№'!#REF!</definedName>
    <definedName name="РЕЗ_М_15км">'[6]Z_№'!#REF!</definedName>
    <definedName name="РЕЗ_М_5км" localSheetId="2">'[6]Z_№'!#REF!</definedName>
    <definedName name="РЕЗ_М_5км" localSheetId="1">'[6]Z_№'!#REF!</definedName>
    <definedName name="РЕЗ_М_5км" localSheetId="3">'[6]Z_№'!#REF!</definedName>
    <definedName name="РЕЗ_М_5км">'[6]Z_№'!#REF!</definedName>
    <definedName name="Респ" localSheetId="2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1">#REF!</definedName>
    <definedName name="СТР" localSheetId="3">#REF!</definedName>
    <definedName name="СТР">#REF!</definedName>
    <definedName name="стр_старт" localSheetId="2">'ж5'!#REF!</definedName>
    <definedName name="стр_старт" localSheetId="1">'м5'!#REF!</definedName>
    <definedName name="стр_старт" localSheetId="3">'Статистика'!#REF!</definedName>
    <definedName name="стр_старт">#REF!</definedName>
    <definedName name="ФАМ" localSheetId="2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1">'[5]м30'!#REF!</definedName>
    <definedName name="ццц" localSheetId="3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<sst xmlns="http://schemas.openxmlformats.org/spreadsheetml/2006/main" count="1010" uniqueCount="518">
  <si>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</si>
  <si>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</si>
  <si>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</si>
  <si>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</si>
  <si>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</si>
  <si>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</si>
  <si>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</si>
  <si>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</si>
  <si>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</si>
  <si>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ИТОГОВЫЙ  ПРОТОКОЛ          Мужчины  5 км</t>
  </si>
  <si>
    <t>ИТОГОВЫЙ  ПРОТОКОЛ          Женщины  5 км</t>
  </si>
  <si>
    <t>г. Санкт-Петербург</t>
  </si>
  <si>
    <t>Главный секретарь</t>
  </si>
  <si>
    <t>Главный судья</t>
  </si>
  <si>
    <t>Санкт-Петербург</t>
  </si>
  <si>
    <t>Кировец</t>
  </si>
  <si>
    <t>Сильвия</t>
  </si>
  <si>
    <t>Гатчина</t>
  </si>
  <si>
    <t>Динамо</t>
  </si>
  <si>
    <t>Традиционный ХХХVIII легкоатлетическоий пробег, посвящённый памяти пожарных, погибших при исполнении служебного долга</t>
  </si>
  <si>
    <t>Колпино</t>
  </si>
  <si>
    <t>Пилипчук П.П. (I категория)</t>
  </si>
  <si>
    <t>Санкт-Петербург 18 апреля 2015 г., старт 12:00</t>
  </si>
  <si>
    <t>Отм.</t>
  </si>
  <si>
    <t>Власов Евгений</t>
  </si>
  <si>
    <t>Юденко Дмитрий</t>
  </si>
  <si>
    <t>Спортмастер</t>
  </si>
  <si>
    <t>Мельникова Нина</t>
  </si>
  <si>
    <t>Антонова Ольга</t>
  </si>
  <si>
    <t>Стрекаловский Дмитрий</t>
  </si>
  <si>
    <t>Galaxy</t>
  </si>
  <si>
    <t>Жирнов Василий</t>
  </si>
  <si>
    <t>Выборг</t>
  </si>
  <si>
    <t>Манылов Владимир</t>
  </si>
  <si>
    <t>Федоров Геннадий</t>
  </si>
  <si>
    <t>Павлов Дмитрий</t>
  </si>
  <si>
    <t>Белов Юрий</t>
  </si>
  <si>
    <t>Красногвардеец</t>
  </si>
  <si>
    <t>Ахиллес</t>
  </si>
  <si>
    <t>гр. Б</t>
  </si>
  <si>
    <t>Антонов Леонид</t>
  </si>
  <si>
    <t>Дордий Михаил</t>
  </si>
  <si>
    <t>Академия л/а</t>
  </si>
  <si>
    <t>Павлов Егор</t>
  </si>
  <si>
    <t>Михайлов Алексей</t>
  </si>
  <si>
    <t>Ильюшенко Наталья</t>
  </si>
  <si>
    <t>Шушкет Наталья</t>
  </si>
  <si>
    <t>Кузьмин Михаил</t>
  </si>
  <si>
    <t>Бахтин Дмитрий</t>
  </si>
  <si>
    <t>Общее</t>
  </si>
  <si>
    <t>Электросила</t>
  </si>
  <si>
    <t>Киселев Валерий</t>
  </si>
  <si>
    <t>Русс Эрик</t>
  </si>
  <si>
    <t>Yula Team</t>
  </si>
  <si>
    <t>Кузнецов Дмитрий</t>
  </si>
  <si>
    <t>Перфильев Андрей</t>
  </si>
  <si>
    <t>Общая информация</t>
  </si>
  <si>
    <t>Количество</t>
  </si>
  <si>
    <t>Дистанция</t>
  </si>
  <si>
    <t>Мужчины 10км</t>
  </si>
  <si>
    <t>Женщины 10км</t>
  </si>
  <si>
    <t>Мужчины 5км</t>
  </si>
  <si>
    <t>Женщины 5км</t>
  </si>
  <si>
    <t>Сошедшие</t>
  </si>
  <si>
    <t>Неявки</t>
  </si>
  <si>
    <t>Никитин Андрей</t>
  </si>
  <si>
    <t>Кировская СДЮСШОР</t>
  </si>
  <si>
    <t>22.32</t>
  </si>
  <si>
    <t>27.13</t>
  </si>
  <si>
    <t>28.28</t>
  </si>
  <si>
    <t>29.12</t>
  </si>
  <si>
    <t>Лобачева Елена</t>
  </si>
  <si>
    <t>Козлов Владимир</t>
  </si>
  <si>
    <t>Васильев Юрий</t>
  </si>
  <si>
    <t>Администрация Кировского района Санкт-Петербурга
Государственное учреждение 3 отряд Федеральной противопожарной
службы по г. Санкт-Петербургу
«Центр физической культуры и спорта «Нарвская застава»
Спортивная федерация лёгкой атлетики Санкт-Петербурга
Судейская коллегия Санкт-Петербурга</t>
  </si>
  <si>
    <t>Традиционный ХL легкоатлетическоий пробег, посвящённый памяти пожарных, погибших при исполнении служебного долга</t>
  </si>
  <si>
    <t>23 апреля 2016</t>
  </si>
  <si>
    <t>Санкт-Петербург 23 апреля 2016 г., старт 12:00</t>
  </si>
  <si>
    <t>Грачевский Юрий</t>
  </si>
  <si>
    <t>ЖБЛ</t>
  </si>
  <si>
    <t>Каменек Наталия</t>
  </si>
  <si>
    <t>Сарайникова Ама</t>
  </si>
  <si>
    <t>Токунова Олеся</t>
  </si>
  <si>
    <t>Клименко Вячеслав</t>
  </si>
  <si>
    <t>Токсово</t>
  </si>
  <si>
    <t>Лукин Сергей</t>
  </si>
  <si>
    <t>Атлетдинов Алексей</t>
  </si>
  <si>
    <t>Ивангород</t>
  </si>
  <si>
    <t>Шарапов Сергей</t>
  </si>
  <si>
    <t>Федоров Александр</t>
  </si>
  <si>
    <t>Иванова Вероника</t>
  </si>
  <si>
    <t>Сосновый Бор</t>
  </si>
  <si>
    <t>Иванов Антон</t>
  </si>
  <si>
    <t>Бородин Михаил</t>
  </si>
  <si>
    <t>Академия л/а, Типичный марафонец</t>
  </si>
  <si>
    <t>Васильев Михаил</t>
  </si>
  <si>
    <t>Колтуши</t>
  </si>
  <si>
    <t>Колтушский л/к</t>
  </si>
  <si>
    <t>Клементьев Андрей</t>
  </si>
  <si>
    <t>Виктория, Ижорец</t>
  </si>
  <si>
    <t>Лукашов Владимир</t>
  </si>
  <si>
    <t>Северная верфь</t>
  </si>
  <si>
    <t>Альтушелр Михаил</t>
  </si>
  <si>
    <t>Криовец</t>
  </si>
  <si>
    <t>Савойская Ольга</t>
  </si>
  <si>
    <t>Всеволожск</t>
  </si>
  <si>
    <t>КЛЛГ</t>
  </si>
  <si>
    <t>Тяжбина Алиса</t>
  </si>
  <si>
    <t>Фомин Вадим</t>
  </si>
  <si>
    <t>Шугозеро</t>
  </si>
  <si>
    <t>Маркин Андрей</t>
  </si>
  <si>
    <t>Ломоносов</t>
  </si>
  <si>
    <t>Митин Виталий</t>
  </si>
  <si>
    <t>СК Токсово</t>
  </si>
  <si>
    <t>Сергеев Кирилл</t>
  </si>
  <si>
    <t>Петров Александр</t>
  </si>
  <si>
    <t>Бегуницы</t>
  </si>
  <si>
    <t>Ерожина Юлия</t>
  </si>
  <si>
    <t>Майоров Роман</t>
  </si>
  <si>
    <t>Процук</t>
  </si>
  <si>
    <t>МЧС</t>
  </si>
  <si>
    <t>Шадрин Вячеслав</t>
  </si>
  <si>
    <t>Шелепень Вячеслав</t>
  </si>
  <si>
    <t>IRC</t>
  </si>
  <si>
    <t>Васильев Александр</t>
  </si>
  <si>
    <t>Яковенко Дмитрий</t>
  </si>
  <si>
    <t>КСиПТ</t>
  </si>
  <si>
    <t>Валиев Нодар</t>
  </si>
  <si>
    <t>Честнейшин Василий</t>
  </si>
  <si>
    <t>Иванов Филипп</t>
  </si>
  <si>
    <t>Куранова Ольга</t>
  </si>
  <si>
    <t>Юрьев Игорь</t>
  </si>
  <si>
    <t>Корабелка</t>
  </si>
  <si>
    <t>Безгин Михаил</t>
  </si>
  <si>
    <t>Салаткин Евгений</t>
  </si>
  <si>
    <t>Кириши</t>
  </si>
  <si>
    <t>LTA Marathon</t>
  </si>
  <si>
    <t>Агапов Артем</t>
  </si>
  <si>
    <t>Сучков Андрей</t>
  </si>
  <si>
    <t>ЦФК Московского р-на</t>
  </si>
  <si>
    <t>ЦФК Московского р-на, Второе дыхание</t>
  </si>
  <si>
    <t>Рюмин Дмитрий</t>
  </si>
  <si>
    <t>Trikirishi</t>
  </si>
  <si>
    <t>Петров Павел</t>
  </si>
  <si>
    <t>Суслов Александр</t>
  </si>
  <si>
    <t>Тучевский Алексей</t>
  </si>
  <si>
    <t>Макарова Ольга</t>
  </si>
  <si>
    <t>Калинин Михаил</t>
  </si>
  <si>
    <t>Звездан Александр</t>
  </si>
  <si>
    <t>Занин Александр</t>
  </si>
  <si>
    <t>Спорт тур</t>
  </si>
  <si>
    <t>Суханов Владимир</t>
  </si>
  <si>
    <t>ПСО Московского р-на</t>
  </si>
  <si>
    <t>Козлов Игорь</t>
  </si>
  <si>
    <t>МВАА</t>
  </si>
  <si>
    <t>Асиялов Мурад</t>
  </si>
  <si>
    <t>Елисеев Евгений</t>
  </si>
  <si>
    <t>ЦФКСиЗ Царское Село</t>
  </si>
  <si>
    <t>Александров Игорь</t>
  </si>
  <si>
    <t>Тихонов Антон</t>
  </si>
  <si>
    <t>Метниязов Искандер</t>
  </si>
  <si>
    <t>Хлызов Максим</t>
  </si>
  <si>
    <t>Хасанов Никита</t>
  </si>
  <si>
    <t>Анфиногенов Александр</t>
  </si>
  <si>
    <t>58 ПСЧ</t>
  </si>
  <si>
    <t>Жарков Георгий</t>
  </si>
  <si>
    <t>Смирнов Иван</t>
  </si>
  <si>
    <t>Андреева Катерина</t>
  </si>
  <si>
    <t>Андреева Тамара</t>
  </si>
  <si>
    <t>Кетова Оксана</t>
  </si>
  <si>
    <t>СПб ГБУСОН "КЦСОН" Кировского р-на</t>
  </si>
  <si>
    <t>Никулина Елена</t>
  </si>
  <si>
    <t>Андреев Александр</t>
  </si>
  <si>
    <t>Забелин Вадим</t>
  </si>
  <si>
    <t>Пастухов Михаил</t>
  </si>
  <si>
    <t>МВАА, Кировец</t>
  </si>
  <si>
    <t>Историк Эдгар</t>
  </si>
  <si>
    <t>Кобзарь Денис</t>
  </si>
  <si>
    <t>Прибой</t>
  </si>
  <si>
    <t>Шушков Кирилл</t>
  </si>
  <si>
    <t>Красносёл</t>
  </si>
  <si>
    <t>Малькова Ольга</t>
  </si>
  <si>
    <t>Барковский Тарас</t>
  </si>
  <si>
    <t>Артюгин Анатолий</t>
  </si>
  <si>
    <t>Баландин Александр</t>
  </si>
  <si>
    <t>СВУ</t>
  </si>
  <si>
    <t>Майстренко Арсений</t>
  </si>
  <si>
    <t>Тян Александр</t>
  </si>
  <si>
    <t>Гизатулин Сергей</t>
  </si>
  <si>
    <t>Ульянов Александр</t>
  </si>
  <si>
    <t>Горанский Александр</t>
  </si>
  <si>
    <t>Обухов Никита</t>
  </si>
  <si>
    <t>Андреев Станислав</t>
  </si>
  <si>
    <t>Большаков Никита</t>
  </si>
  <si>
    <t>Папин Владислав</t>
  </si>
  <si>
    <t>Савенышев Павел</t>
  </si>
  <si>
    <t>Ребров Алексей</t>
  </si>
  <si>
    <t>Любавский Максим</t>
  </si>
  <si>
    <t>Nissan</t>
  </si>
  <si>
    <t>Чикаева Людмила</t>
  </si>
  <si>
    <t>УГПС МЧС России</t>
  </si>
  <si>
    <t>Пудовкина Полина</t>
  </si>
  <si>
    <t>Второе дыхание</t>
  </si>
  <si>
    <t>Гафуров Тимур</t>
  </si>
  <si>
    <t>Никончук Николай</t>
  </si>
  <si>
    <t>Белоногов Антон</t>
  </si>
  <si>
    <t>Титарев Роман</t>
  </si>
  <si>
    <t>Рябов Роман</t>
  </si>
  <si>
    <t>Захаров Сергей</t>
  </si>
  <si>
    <t>Юшин Алексей</t>
  </si>
  <si>
    <t>Чепкасов Ренат</t>
  </si>
  <si>
    <t>42 ПСО</t>
  </si>
  <si>
    <t>Потемкин Сергей</t>
  </si>
  <si>
    <t>Григорьев Сергей</t>
  </si>
  <si>
    <t>Ходюшин Борис</t>
  </si>
  <si>
    <t>Шегетаев Максим</t>
  </si>
  <si>
    <t>Лашков Никита</t>
  </si>
  <si>
    <t>Захарин Виктор</t>
  </si>
  <si>
    <t>Смирнов Даниил</t>
  </si>
  <si>
    <t>Клюшникова Алена</t>
  </si>
  <si>
    <t>СПБ УГПС МЧС России</t>
  </si>
  <si>
    <t>Грочакова Ольга</t>
  </si>
  <si>
    <t>Сабин Алексей</t>
  </si>
  <si>
    <t>СПб УГПС МЧС России</t>
  </si>
  <si>
    <t>Алексеев Николай</t>
  </si>
  <si>
    <t>Ушко Андрей</t>
  </si>
  <si>
    <t>Токарев Дмитрий</t>
  </si>
  <si>
    <t>Лебедев Вячеслав</t>
  </si>
  <si>
    <t>Поддубов Александр</t>
  </si>
  <si>
    <t>Новак Вячеслав</t>
  </si>
  <si>
    <t>Щекотихин Иван</t>
  </si>
  <si>
    <t>Гречка Егор</t>
  </si>
  <si>
    <t>Тараканов Владислав</t>
  </si>
  <si>
    <t>Елькуев Леонид</t>
  </si>
  <si>
    <t>Колесникова Анастасия</t>
  </si>
  <si>
    <t>Иванченко Ксения</t>
  </si>
  <si>
    <t>Белявцев Артем</t>
  </si>
  <si>
    <t>Монахов Антон</t>
  </si>
  <si>
    <t>Нечиноренко Евгений</t>
  </si>
  <si>
    <t>Симонян Павел</t>
  </si>
  <si>
    <t>Никалов Василий</t>
  </si>
  <si>
    <t>Тишкин Александр</t>
  </si>
  <si>
    <t>Авилов Алексей</t>
  </si>
  <si>
    <t>Борисов Максим</t>
  </si>
  <si>
    <t>Гребин Артем</t>
  </si>
  <si>
    <t>Шаймарданов Рамиль</t>
  </si>
  <si>
    <t>Валиев Тагир</t>
  </si>
  <si>
    <t>Тупицын Кирилл</t>
  </si>
  <si>
    <t>Кузьмин Илья</t>
  </si>
  <si>
    <t>Токонов Искендер</t>
  </si>
  <si>
    <t>Магомедселимов Заур</t>
  </si>
  <si>
    <t>Печёрский Николай</t>
  </si>
  <si>
    <t>Зенков Дмитрий</t>
  </si>
  <si>
    <t>Быстров Владислав</t>
  </si>
  <si>
    <t>Кабачков Кирилл</t>
  </si>
  <si>
    <t>Сафаев Багадан</t>
  </si>
  <si>
    <t>Боровиков Антон</t>
  </si>
  <si>
    <t>Анисимов Денис</t>
  </si>
  <si>
    <t>Вячеславов Захар</t>
  </si>
  <si>
    <t>Прохоров Илья</t>
  </si>
  <si>
    <t>Андреева Елена</t>
  </si>
  <si>
    <t>Мухадинова Асия</t>
  </si>
  <si>
    <t>Петроченко Татьяна</t>
  </si>
  <si>
    <t>Абурова Виктория</t>
  </si>
  <si>
    <t>Музинцев Никита</t>
  </si>
  <si>
    <t>Шакин Алексей</t>
  </si>
  <si>
    <t>Суворов Илья</t>
  </si>
  <si>
    <t>Сыромятников Кирилл</t>
  </si>
  <si>
    <t>Сергеев Егор</t>
  </si>
  <si>
    <t>Бочарев Дмитрий</t>
  </si>
  <si>
    <t>Коковкин Александр</t>
  </si>
  <si>
    <t>Асылбек Уулу</t>
  </si>
  <si>
    <t>Гусенков Асиф</t>
  </si>
  <si>
    <t>Абдирский Уулу</t>
  </si>
  <si>
    <t>Росицкий Виталий</t>
  </si>
  <si>
    <t>Еремеев Дмитрий</t>
  </si>
  <si>
    <t>Зацепа Игорь</t>
  </si>
  <si>
    <t>Пестов Игорь</t>
  </si>
  <si>
    <t>Бурмаков Дмитрий</t>
  </si>
  <si>
    <t>Каныбек Уулу</t>
  </si>
  <si>
    <t>Сергеев Евгений</t>
  </si>
  <si>
    <t>Абакиров Джанат</t>
  </si>
  <si>
    <t>Глузагал Антон</t>
  </si>
  <si>
    <t>Ишаков Тимур</t>
  </si>
  <si>
    <t>Янкович Владимир</t>
  </si>
  <si>
    <t>Винокуров Егор</t>
  </si>
  <si>
    <t>Потемкина Анна</t>
  </si>
  <si>
    <t>Полыгалова Карина</t>
  </si>
  <si>
    <t>Курильчик Денис</t>
  </si>
  <si>
    <t>Демьянов Степан</t>
  </si>
  <si>
    <t>Мариничев Роман</t>
  </si>
  <si>
    <t>Ибрагимгаджиев Ибрагим</t>
  </si>
  <si>
    <t>Золотухин Дмитрий</t>
  </si>
  <si>
    <t>Усарский Никита</t>
  </si>
  <si>
    <t>Царев Алексей</t>
  </si>
  <si>
    <t>Федяев Андрей</t>
  </si>
  <si>
    <t>Чернецов Александр</t>
  </si>
  <si>
    <t>Загиров Салих</t>
  </si>
  <si>
    <t>Тестов Александр</t>
  </si>
  <si>
    <t>Гребенюк Артур</t>
  </si>
  <si>
    <t>Боровик Владимир</t>
  </si>
  <si>
    <t>Лазарев Андрей</t>
  </si>
  <si>
    <t>Алексеев Александр</t>
  </si>
  <si>
    <t>Агалатов Алексей</t>
  </si>
  <si>
    <t>Дзявка Алексей</t>
  </si>
  <si>
    <t>Рад Иван</t>
  </si>
  <si>
    <t>Ионов Владимир</t>
  </si>
  <si>
    <t>Власов Алексей</t>
  </si>
  <si>
    <t>Соколов Игорь</t>
  </si>
  <si>
    <t>Цедреленков Антон</t>
  </si>
  <si>
    <t>Криштак Анатолий</t>
  </si>
  <si>
    <t>Ситников Андрей</t>
  </si>
  <si>
    <t>Кривоныков Никита</t>
  </si>
  <si>
    <t>Гусаров Дмитрий</t>
  </si>
  <si>
    <t>Прыгов Артем</t>
  </si>
  <si>
    <t>Погудин Владимир</t>
  </si>
  <si>
    <t>Малюконов Константин</t>
  </si>
  <si>
    <t>Боков Максим</t>
  </si>
  <si>
    <t>Ласеев Антон</t>
  </si>
  <si>
    <t>Хартуюков Илья</t>
  </si>
  <si>
    <t>Денющенков Александр</t>
  </si>
  <si>
    <t>Овсянкина Алена</t>
  </si>
  <si>
    <t>Совенко Оксана</t>
  </si>
  <si>
    <t>Сидоренко Елена</t>
  </si>
  <si>
    <t>Любимов Сергей</t>
  </si>
  <si>
    <t>Лицей 384</t>
  </si>
  <si>
    <t>Елуфимова Валерия</t>
  </si>
  <si>
    <t>Орлова Валентина</t>
  </si>
  <si>
    <t>Захарова Юлия</t>
  </si>
  <si>
    <t>Остапова Мария</t>
  </si>
  <si>
    <t>Хохлова Екатерина</t>
  </si>
  <si>
    <t>Хорина Елена</t>
  </si>
  <si>
    <t>Токарева Юлия</t>
  </si>
  <si>
    <t>Коломыцев Александр</t>
  </si>
  <si>
    <t>Воронин Дмитрий</t>
  </si>
  <si>
    <t>Иванкин Дмитрий</t>
  </si>
  <si>
    <t>Попов Никита</t>
  </si>
  <si>
    <t>Смирнов Сергей</t>
  </si>
  <si>
    <t>Гарбузов Евгений</t>
  </si>
  <si>
    <t>Синяев Максим</t>
  </si>
  <si>
    <t>15.19</t>
  </si>
  <si>
    <t>15.26</t>
  </si>
  <si>
    <t>15.29</t>
  </si>
  <si>
    <t>15.36</t>
  </si>
  <si>
    <t>15.55</t>
  </si>
  <si>
    <t>16.09</t>
  </si>
  <si>
    <t>16.12</t>
  </si>
  <si>
    <t>16.24</t>
  </si>
  <si>
    <t>16.31</t>
  </si>
  <si>
    <t>16.59</t>
  </si>
  <si>
    <t>17.01</t>
  </si>
  <si>
    <t>17.15</t>
  </si>
  <si>
    <t>17.22</t>
  </si>
  <si>
    <t>17.28</t>
  </si>
  <si>
    <t>17.29</t>
  </si>
  <si>
    <t>17.30</t>
  </si>
  <si>
    <t>17.31</t>
  </si>
  <si>
    <t>17.37</t>
  </si>
  <si>
    <t>17.39</t>
  </si>
  <si>
    <t>17.42</t>
  </si>
  <si>
    <t>18.06</t>
  </si>
  <si>
    <t>18.07</t>
  </si>
  <si>
    <t>18.15</t>
  </si>
  <si>
    <t>18.17</t>
  </si>
  <si>
    <t>18.22</t>
  </si>
  <si>
    <t>18.30</t>
  </si>
  <si>
    <t>18.34</t>
  </si>
  <si>
    <t>18.41</t>
  </si>
  <si>
    <t>18.45</t>
  </si>
  <si>
    <t>18.46</t>
  </si>
  <si>
    <t>18.52</t>
  </si>
  <si>
    <t>18.54</t>
  </si>
  <si>
    <t>18.58</t>
  </si>
  <si>
    <t>19.02</t>
  </si>
  <si>
    <t>19.07</t>
  </si>
  <si>
    <t>19.13</t>
  </si>
  <si>
    <t>19.16</t>
  </si>
  <si>
    <t>19.17</t>
  </si>
  <si>
    <t>19.20</t>
  </si>
  <si>
    <t>19.24</t>
  </si>
  <si>
    <t>19.25</t>
  </si>
  <si>
    <t>19.27</t>
  </si>
  <si>
    <t>19.34</t>
  </si>
  <si>
    <t>19.36</t>
  </si>
  <si>
    <t>19.40</t>
  </si>
  <si>
    <t>19.44</t>
  </si>
  <si>
    <t>19.50</t>
  </si>
  <si>
    <t>19.55</t>
  </si>
  <si>
    <t>19.56</t>
  </si>
  <si>
    <t>19.57</t>
  </si>
  <si>
    <t>19.59</t>
  </si>
  <si>
    <t>20.01</t>
  </si>
  <si>
    <t>20.02</t>
  </si>
  <si>
    <t>20.04</t>
  </si>
  <si>
    <t>20.05</t>
  </si>
  <si>
    <t>20.10</t>
  </si>
  <si>
    <t>20.23</t>
  </si>
  <si>
    <t>20.31</t>
  </si>
  <si>
    <t>20.33</t>
  </si>
  <si>
    <t>20.35</t>
  </si>
  <si>
    <t>20.37</t>
  </si>
  <si>
    <t>20.42</t>
  </si>
  <si>
    <t>20.43</t>
  </si>
  <si>
    <t>20.51</t>
  </si>
  <si>
    <t>20.52</t>
  </si>
  <si>
    <t>20.53</t>
  </si>
  <si>
    <t>20.54</t>
  </si>
  <si>
    <t>20.55</t>
  </si>
  <si>
    <t>20.57</t>
  </si>
  <si>
    <t>21.00</t>
  </si>
  <si>
    <t>21.03</t>
  </si>
  <si>
    <t>21.11</t>
  </si>
  <si>
    <t>21.18</t>
  </si>
  <si>
    <t>21.20</t>
  </si>
  <si>
    <t>21.22</t>
  </si>
  <si>
    <t>21.29</t>
  </si>
  <si>
    <t>21.33</t>
  </si>
  <si>
    <t>21.40</t>
  </si>
  <si>
    <t>21.45</t>
  </si>
  <si>
    <t>21.48</t>
  </si>
  <si>
    <t>21.54</t>
  </si>
  <si>
    <t>21.56</t>
  </si>
  <si>
    <t>22.17</t>
  </si>
  <si>
    <t>22.18</t>
  </si>
  <si>
    <t>22.24</t>
  </si>
  <si>
    <t>22.38</t>
  </si>
  <si>
    <t>22.40</t>
  </si>
  <si>
    <t>22.41</t>
  </si>
  <si>
    <t>22.56</t>
  </si>
  <si>
    <t>23.06</t>
  </si>
  <si>
    <t>23.13</t>
  </si>
  <si>
    <t>23.17</t>
  </si>
  <si>
    <t>23.23</t>
  </si>
  <si>
    <t>23.26</t>
  </si>
  <si>
    <t>23.27</t>
  </si>
  <si>
    <t>23.31</t>
  </si>
  <si>
    <t>23.32</t>
  </si>
  <si>
    <t>23.33</t>
  </si>
  <si>
    <t>23.34</t>
  </si>
  <si>
    <t>23.49</t>
  </si>
  <si>
    <t>23.50</t>
  </si>
  <si>
    <t>24.03</t>
  </si>
  <si>
    <t>24.08</t>
  </si>
  <si>
    <t>24.10</t>
  </si>
  <si>
    <t>24.17</t>
  </si>
  <si>
    <t>24.28</t>
  </si>
  <si>
    <t>24.30</t>
  </si>
  <si>
    <t>24.32</t>
  </si>
  <si>
    <t>24.48</t>
  </si>
  <si>
    <t>24.56</t>
  </si>
  <si>
    <t>24.57</t>
  </si>
  <si>
    <t>25.08</t>
  </si>
  <si>
    <t>25.12</t>
  </si>
  <si>
    <t>25.14</t>
  </si>
  <si>
    <t>25.16</t>
  </si>
  <si>
    <t>25.21</t>
  </si>
  <si>
    <t>25.25</t>
  </si>
  <si>
    <t>25.29</t>
  </si>
  <si>
    <t>25.37</t>
  </si>
  <si>
    <t>25.45</t>
  </si>
  <si>
    <t>25.49</t>
  </si>
  <si>
    <t>25.52</t>
  </si>
  <si>
    <t>25.53</t>
  </si>
  <si>
    <t>25.54</t>
  </si>
  <si>
    <t>26.00</t>
  </si>
  <si>
    <t>26.01</t>
  </si>
  <si>
    <t>26.02</t>
  </si>
  <si>
    <t>26.04</t>
  </si>
  <si>
    <t>26.06</t>
  </si>
  <si>
    <t>26.11</t>
  </si>
  <si>
    <t>26.25</t>
  </si>
  <si>
    <t>26.27</t>
  </si>
  <si>
    <t>26.28</t>
  </si>
  <si>
    <t>26.41</t>
  </si>
  <si>
    <t>26.46</t>
  </si>
  <si>
    <t>26.52</t>
  </si>
  <si>
    <t>27.10</t>
  </si>
  <si>
    <t>27.14</t>
  </si>
  <si>
    <t>27.16</t>
  </si>
  <si>
    <t>27.31</t>
  </si>
  <si>
    <t>27.33</t>
  </si>
  <si>
    <t>27.38</t>
  </si>
  <si>
    <t>27.40</t>
  </si>
  <si>
    <t>27.44</t>
  </si>
  <si>
    <t>27.45</t>
  </si>
  <si>
    <t>27.52</t>
  </si>
  <si>
    <t>28.02</t>
  </si>
  <si>
    <t>28.04</t>
  </si>
  <si>
    <t>28.12</t>
  </si>
  <si>
    <t>28.16</t>
  </si>
  <si>
    <t>28.22</t>
  </si>
  <si>
    <t>28.30</t>
  </si>
  <si>
    <t>28.33</t>
  </si>
  <si>
    <t>28.48</t>
  </si>
  <si>
    <t>28.56</t>
  </si>
  <si>
    <t>29.45</t>
  </si>
  <si>
    <t>30.12</t>
  </si>
  <si>
    <t>30.15</t>
  </si>
  <si>
    <t>30.43</t>
  </si>
  <si>
    <t>31.05</t>
  </si>
  <si>
    <t>31.11</t>
  </si>
  <si>
    <t>31.26</t>
  </si>
  <si>
    <t>31.32</t>
  </si>
  <si>
    <t>31.42</t>
  </si>
  <si>
    <t>31.54</t>
  </si>
  <si>
    <t>31.57</t>
  </si>
  <si>
    <t>32.00</t>
  </si>
  <si>
    <t>32.11</t>
  </si>
  <si>
    <t>32.24</t>
  </si>
  <si>
    <t>32.32</t>
  </si>
  <si>
    <t>34.42</t>
  </si>
  <si>
    <t>35.07</t>
  </si>
  <si>
    <t>35.10</t>
  </si>
  <si>
    <t>36.04</t>
  </si>
  <si>
    <t>37.59</t>
  </si>
  <si>
    <t>сошёл</t>
  </si>
  <si>
    <t>сошла</t>
  </si>
  <si>
    <t>Паутова И.А. (Всероссийская Категория)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</si>
</sst>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49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4"/>
      <name val="Arial Narrow"/>
      <family val="2"/>
    </font>
    <font>
      <b/>
      <sz val="11"/>
      <name val="Arial Cyr"/>
      <family val="0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56" applyFont="1" applyBorder="1" applyProtection="1">
      <alignment/>
      <protection hidden="1"/>
    </xf>
    <xf numFmtId="0" fontId="5" fillId="0" borderId="0" xfId="56" applyFont="1" applyBorder="1" applyProtection="1">
      <alignment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8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 shrinkToFit="1"/>
      <protection hidden="1"/>
    </xf>
    <xf numFmtId="0" fontId="0" fillId="0" borderId="0" xfId="55" applyNumberFormat="1" applyFont="1" applyFill="1" applyBorder="1" applyAlignment="1" applyProtection="1">
      <alignment horizontal="right" vertical="center"/>
      <protection hidden="1"/>
    </xf>
    <xf numFmtId="0" fontId="8" fillId="0" borderId="0" xfId="55" applyFont="1" applyFill="1" applyBorder="1" applyAlignment="1" applyProtection="1">
      <alignment horizontal="right" vertical="center"/>
      <protection hidden="1"/>
    </xf>
    <xf numFmtId="0" fontId="3" fillId="0" borderId="0" xfId="55" applyFont="1" applyFill="1" applyBorder="1" applyAlignment="1" applyProtection="1">
      <alignment horizontal="center" vertical="center" shrinkToFit="1"/>
      <protection hidden="1"/>
    </xf>
    <xf numFmtId="49" fontId="3" fillId="0" borderId="0" xfId="55" applyNumberFormat="1" applyFont="1" applyFill="1" applyBorder="1" applyAlignment="1" applyProtection="1">
      <alignment horizontal="center" vertical="center"/>
      <protection hidden="1"/>
    </xf>
    <xf numFmtId="49" fontId="8" fillId="0" borderId="0" xfId="5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1" fontId="7" fillId="32" borderId="10" xfId="55" applyNumberFormat="1" applyFont="1" applyFill="1" applyBorder="1" applyAlignment="1" applyProtection="1">
      <alignment horizontal="center" vertical="center" wrapText="1"/>
      <protection hidden="1"/>
    </xf>
    <xf numFmtId="1" fontId="7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32" borderId="10" xfId="55" applyFont="1" applyFill="1" applyBorder="1" applyAlignment="1" applyProtection="1">
      <alignment horizontal="center" vertical="center" wrapText="1"/>
      <protection hidden="1"/>
    </xf>
    <xf numFmtId="0" fontId="7" fillId="32" borderId="11" xfId="55" applyFont="1" applyFill="1" applyBorder="1" applyAlignment="1" applyProtection="1">
      <alignment horizontal="center" vertical="center" wrapText="1"/>
      <protection hidden="1"/>
    </xf>
    <xf numFmtId="0" fontId="11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21 км 4_01.04.2012-Gatchina-Pushkin" xfId="55"/>
    <cellStyle name="Обычный_ИС_baz 4_01.04.2012-Gatchina-Pushkin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17</xdr:row>
      <xdr:rowOff>57150</xdr:rowOff>
    </xdr:from>
    <xdr:to>
      <xdr:col>6</xdr:col>
      <xdr:colOff>619125</xdr:colOff>
      <xdr:row>35</xdr:row>
      <xdr:rowOff>0</xdr:rowOff>
    </xdr:to>
    <xdr:pic>
      <xdr:nvPicPr>
        <xdr:cNvPr id="1" name="Picture 14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533900"/>
          <a:ext cx="33813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15" zoomScaleNormal="115" zoomScalePageLayoutView="0" workbookViewId="0" topLeftCell="A1">
      <selection activeCell="A43" sqref="A43:I43"/>
    </sheetView>
  </sheetViews>
  <sheetFormatPr defaultColWidth="9.00390625" defaultRowHeight="12.75"/>
  <sheetData>
    <row r="1" spans="1:9" ht="96" customHeight="1">
      <c r="A1" s="24" t="s">
        <v>74</v>
      </c>
      <c r="B1" s="25"/>
      <c r="C1" s="25"/>
      <c r="D1" s="25"/>
      <c r="E1" s="25"/>
      <c r="F1" s="25"/>
      <c r="G1" s="25"/>
      <c r="H1" s="25"/>
      <c r="I1" s="25"/>
    </row>
    <row r="14" spans="1:9" ht="65.25" customHeight="1">
      <c r="A14" s="26" t="s">
        <v>75</v>
      </c>
      <c r="B14" s="27"/>
      <c r="C14" s="27"/>
      <c r="D14" s="27"/>
      <c r="E14" s="27"/>
      <c r="F14" s="27"/>
      <c r="G14" s="27"/>
      <c r="H14" s="27"/>
      <c r="I14" s="27"/>
    </row>
    <row r="42" spans="1:9" ht="12.75">
      <c r="A42" s="23" t="s">
        <v>76</v>
      </c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 t="s">
        <v>11</v>
      </c>
      <c r="B43" s="23"/>
      <c r="C43" s="23"/>
      <c r="D43" s="23"/>
      <c r="E43" s="23"/>
      <c r="F43" s="23"/>
      <c r="G43" s="23"/>
      <c r="H43" s="23"/>
      <c r="I43" s="23"/>
    </row>
  </sheetData>
  <sheetProtection/>
  <mergeCells count="4">
    <mergeCell ref="A42:I42"/>
    <mergeCell ref="A43:I43"/>
    <mergeCell ref="A1:I1"/>
    <mergeCell ref="A14:I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2"/>
  <sheetViews>
    <sheetView showGridLines="0" zoomScale="160" zoomScaleNormal="160" zoomScalePageLayoutView="0" workbookViewId="0" topLeftCell="A8">
      <selection activeCell="I16" sqref="I16"/>
    </sheetView>
  </sheetViews>
  <sheetFormatPr defaultColWidth="9.00390625" defaultRowHeight="12.75" customHeight="1"/>
  <cols>
    <col min="1" max="1" width="4.25390625" style="9" customWidth="1"/>
    <col min="2" max="2" width="4.375" style="13" customWidth="1"/>
    <col min="3" max="3" width="21.625" style="14" customWidth="1"/>
    <col min="4" max="4" width="4.25390625" style="11" customWidth="1"/>
    <col min="5" max="5" width="14.625" style="10" customWidth="1"/>
    <col min="6" max="6" width="17.875" style="15" bestFit="1" customWidth="1"/>
    <col min="7" max="7" width="6.375" style="16" customWidth="1"/>
    <col min="8" max="8" width="4.00390625" style="4" customWidth="1"/>
    <col min="9" max="9" width="3.875" style="4" customWidth="1"/>
    <col min="10" max="10" width="5.875" style="4" customWidth="1"/>
    <col min="11" max="14" width="9.125" style="5" customWidth="1"/>
    <col min="15" max="15" width="9.125" style="5" hidden="1" customWidth="1"/>
    <col min="16" max="16" width="9.125" style="5" customWidth="1"/>
    <col min="17" max="17" width="0" style="5" hidden="1" customWidth="1"/>
    <col min="18" max="16384" width="9.125" style="5" customWidth="1"/>
  </cols>
  <sheetData>
    <row r="1" spans="1:9" ht="57.75" customHeight="1">
      <c r="A1" s="26" t="s">
        <v>75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</row>
    <row r="3" spans="1:10" s="2" customFormat="1" ht="18" customHeight="1">
      <c r="A3" s="35" t="s">
        <v>77</v>
      </c>
      <c r="B3" s="35"/>
      <c r="C3" s="35"/>
      <c r="D3" s="35"/>
      <c r="E3" s="35"/>
      <c r="F3" s="35"/>
      <c r="G3" s="35"/>
      <c r="H3" s="35"/>
      <c r="I3" s="35"/>
      <c r="J3" s="6"/>
    </row>
    <row r="4" spans="1:10" s="2" customFormat="1" ht="13.5" customHeight="1">
      <c r="A4" s="3"/>
      <c r="C4" s="1"/>
      <c r="D4" s="1"/>
      <c r="E4" s="1"/>
      <c r="F4" s="1"/>
      <c r="G4" s="1"/>
      <c r="H4" s="1"/>
      <c r="I4" s="7"/>
      <c r="J4" s="6"/>
    </row>
    <row r="5" spans="1:10" s="8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2" t="s">
        <v>6</v>
      </c>
      <c r="H5" s="32" t="s">
        <v>7</v>
      </c>
      <c r="I5" s="32" t="s">
        <v>8</v>
      </c>
      <c r="J5" s="30" t="s">
        <v>23</v>
      </c>
    </row>
    <row r="6" spans="1:10" s="8" customFormat="1" ht="7.5" customHeight="1">
      <c r="A6" s="37"/>
      <c r="B6" s="37"/>
      <c r="C6" s="37"/>
      <c r="D6" s="29"/>
      <c r="E6" s="29"/>
      <c r="F6" s="29"/>
      <c r="G6" s="33"/>
      <c r="H6" s="33"/>
      <c r="I6" s="33"/>
      <c r="J6" s="31"/>
    </row>
    <row r="7" spans="1:17" ht="12.75" customHeight="1">
      <c r="A7" s="9">
        <v>1</v>
      </c>
      <c r="B7" s="9">
        <v>41</v>
      </c>
      <c r="C7" s="10" t="s">
        <v>137</v>
      </c>
      <c r="D7" s="11">
        <v>1989</v>
      </c>
      <c r="E7" s="4" t="s">
        <v>14</v>
      </c>
      <c r="F7" s="17" t="s">
        <v>42</v>
      </c>
      <c r="G7" s="22" t="s">
        <v>340</v>
      </c>
      <c r="H7" s="4" t="str">
        <f aca="true" t="shared" si="0" ref="H7:H70">IF(AND(D7&gt;=1900,D7&lt;=1956),"М60",IF(AND(D7&gt;=1957,D7&lt;=2002),"Абс",""))</f>
        <v>Абс</v>
      </c>
      <c r="I7" s="4">
        <v>1</v>
      </c>
      <c r="O7" s="5">
        <v>919</v>
      </c>
      <c r="Q7" s="5">
        <v>1076</v>
      </c>
    </row>
    <row r="8" spans="1:17" ht="12.75" customHeight="1">
      <c r="A8" s="9">
        <v>2</v>
      </c>
      <c r="B8" s="9">
        <v>5</v>
      </c>
      <c r="C8" s="10" t="s">
        <v>85</v>
      </c>
      <c r="D8" s="11">
        <v>1975</v>
      </c>
      <c r="E8" s="4" t="s">
        <v>14</v>
      </c>
      <c r="F8" s="17"/>
      <c r="G8" s="22" t="s">
        <v>341</v>
      </c>
      <c r="H8" s="4" t="str">
        <f t="shared" si="0"/>
        <v>Абс</v>
      </c>
      <c r="I8" s="4">
        <v>2</v>
      </c>
      <c r="O8" s="5">
        <v>926</v>
      </c>
      <c r="Q8" s="5">
        <v>1178</v>
      </c>
    </row>
    <row r="9" spans="1:17" ht="12.75" customHeight="1">
      <c r="A9" s="9">
        <v>3</v>
      </c>
      <c r="B9" s="9">
        <v>40</v>
      </c>
      <c r="C9" s="10" t="s">
        <v>138</v>
      </c>
      <c r="D9" s="11">
        <v>1982</v>
      </c>
      <c r="E9" s="4" t="s">
        <v>14</v>
      </c>
      <c r="F9" s="17" t="s">
        <v>140</v>
      </c>
      <c r="G9" s="22" t="s">
        <v>342</v>
      </c>
      <c r="H9" s="4" t="str">
        <f t="shared" si="0"/>
        <v>Абс</v>
      </c>
      <c r="I9" s="4">
        <v>3</v>
      </c>
      <c r="O9" s="5">
        <v>929</v>
      </c>
      <c r="Q9" s="5">
        <v>1265</v>
      </c>
    </row>
    <row r="10" spans="1:17" ht="12.75" customHeight="1">
      <c r="A10" s="9">
        <v>4</v>
      </c>
      <c r="B10" s="9">
        <v>13</v>
      </c>
      <c r="C10" s="10" t="s">
        <v>93</v>
      </c>
      <c r="D10" s="11">
        <v>1984</v>
      </c>
      <c r="E10" s="4" t="s">
        <v>14</v>
      </c>
      <c r="F10" s="17" t="s">
        <v>94</v>
      </c>
      <c r="G10" s="22" t="s">
        <v>343</v>
      </c>
      <c r="H10" s="4" t="str">
        <f t="shared" si="0"/>
        <v>Абс</v>
      </c>
      <c r="I10" s="4">
        <v>4</v>
      </c>
      <c r="O10" s="5">
        <v>936</v>
      </c>
      <c r="Q10" s="5">
        <v>1352</v>
      </c>
    </row>
    <row r="11" spans="1:17" ht="12.75" customHeight="1">
      <c r="A11" s="9">
        <v>5</v>
      </c>
      <c r="B11" s="9">
        <v>48</v>
      </c>
      <c r="C11" s="10" t="s">
        <v>29</v>
      </c>
      <c r="D11" s="11">
        <v>1993</v>
      </c>
      <c r="E11" s="4" t="s">
        <v>14</v>
      </c>
      <c r="F11" s="17" t="s">
        <v>30</v>
      </c>
      <c r="G11" s="22" t="s">
        <v>344</v>
      </c>
      <c r="H11" s="4" t="str">
        <f t="shared" si="0"/>
        <v>Абс</v>
      </c>
      <c r="I11" s="4">
        <v>5</v>
      </c>
      <c r="O11" s="5">
        <v>955</v>
      </c>
      <c r="Q11" s="5">
        <v>1424</v>
      </c>
    </row>
    <row r="12" spans="1:17" ht="12.75" customHeight="1">
      <c r="A12" s="9">
        <v>6</v>
      </c>
      <c r="B12" s="9">
        <v>56</v>
      </c>
      <c r="C12" s="10" t="s">
        <v>162</v>
      </c>
      <c r="D12" s="11">
        <v>1998</v>
      </c>
      <c r="E12" s="4" t="s">
        <v>14</v>
      </c>
      <c r="F12" s="17" t="s">
        <v>154</v>
      </c>
      <c r="G12" s="22" t="s">
        <v>345</v>
      </c>
      <c r="H12" s="4" t="str">
        <f t="shared" si="0"/>
        <v>Абс</v>
      </c>
      <c r="I12" s="4">
        <v>6</v>
      </c>
      <c r="O12" s="5">
        <v>969</v>
      </c>
      <c r="Q12" s="5">
        <v>1428</v>
      </c>
    </row>
    <row r="13" spans="1:17" ht="12.75" customHeight="1">
      <c r="A13" s="9">
        <v>7</v>
      </c>
      <c r="B13" s="9">
        <v>65</v>
      </c>
      <c r="C13" s="10" t="s">
        <v>149</v>
      </c>
      <c r="D13" s="11">
        <v>1990</v>
      </c>
      <c r="E13" s="4" t="s">
        <v>14</v>
      </c>
      <c r="F13" s="17" t="s">
        <v>150</v>
      </c>
      <c r="G13" s="22" t="s">
        <v>346</v>
      </c>
      <c r="H13" s="4" t="str">
        <f t="shared" si="0"/>
        <v>Абс</v>
      </c>
      <c r="I13" s="4">
        <v>7</v>
      </c>
      <c r="O13" s="5">
        <v>972</v>
      </c>
      <c r="Q13" s="5">
        <v>1451</v>
      </c>
    </row>
    <row r="14" spans="1:17" ht="12.75" customHeight="1">
      <c r="A14" s="9">
        <v>8</v>
      </c>
      <c r="B14" s="9">
        <v>4</v>
      </c>
      <c r="C14" s="10" t="s">
        <v>83</v>
      </c>
      <c r="D14" s="11">
        <v>1988</v>
      </c>
      <c r="E14" s="4" t="s">
        <v>84</v>
      </c>
      <c r="F14" s="17"/>
      <c r="G14" s="22" t="s">
        <v>347</v>
      </c>
      <c r="H14" s="4" t="str">
        <f t="shared" si="0"/>
        <v>Абс</v>
      </c>
      <c r="I14" s="4">
        <v>8</v>
      </c>
      <c r="O14" s="5">
        <v>984</v>
      </c>
      <c r="Q14" s="5">
        <v>1580</v>
      </c>
    </row>
    <row r="15" spans="1:17" ht="12.75" customHeight="1">
      <c r="A15" s="9">
        <v>9</v>
      </c>
      <c r="B15" s="9">
        <v>57</v>
      </c>
      <c r="C15" s="10" t="s">
        <v>161</v>
      </c>
      <c r="D15" s="11">
        <v>1996</v>
      </c>
      <c r="E15" s="4" t="s">
        <v>20</v>
      </c>
      <c r="F15" s="17" t="s">
        <v>42</v>
      </c>
      <c r="G15" s="22" t="s">
        <v>348</v>
      </c>
      <c r="H15" s="4" t="str">
        <f t="shared" si="0"/>
        <v>Абс</v>
      </c>
      <c r="I15" s="4">
        <v>9</v>
      </c>
      <c r="O15" s="5">
        <v>991</v>
      </c>
      <c r="Q15" s="5">
        <v>1603</v>
      </c>
    </row>
    <row r="16" spans="1:15" ht="12.75" customHeight="1">
      <c r="A16" s="9">
        <v>10</v>
      </c>
      <c r="B16" s="9">
        <v>58</v>
      </c>
      <c r="C16" s="10" t="s">
        <v>160</v>
      </c>
      <c r="D16" s="11">
        <v>1994</v>
      </c>
      <c r="E16" s="4" t="s">
        <v>14</v>
      </c>
      <c r="F16" s="17" t="s">
        <v>154</v>
      </c>
      <c r="G16" s="22" t="s">
        <v>349</v>
      </c>
      <c r="H16" s="4" t="str">
        <f t="shared" si="0"/>
        <v>Абс</v>
      </c>
      <c r="I16" s="4">
        <v>10</v>
      </c>
      <c r="O16" s="5">
        <v>1019</v>
      </c>
    </row>
    <row r="17" spans="1:15" ht="12.75" customHeight="1">
      <c r="A17" s="9">
        <v>11</v>
      </c>
      <c r="B17" s="9">
        <v>1</v>
      </c>
      <c r="C17" s="10" t="s">
        <v>92</v>
      </c>
      <c r="D17" s="11">
        <v>1987</v>
      </c>
      <c r="E17" s="4" t="s">
        <v>91</v>
      </c>
      <c r="F17" s="17"/>
      <c r="G17" s="22" t="s">
        <v>350</v>
      </c>
      <c r="H17" s="4" t="str">
        <f t="shared" si="0"/>
        <v>Абс</v>
      </c>
      <c r="I17" s="4">
        <v>11</v>
      </c>
      <c r="O17" s="5">
        <v>1021</v>
      </c>
    </row>
    <row r="18" spans="1:15" ht="12.75" customHeight="1">
      <c r="A18" s="9">
        <v>12</v>
      </c>
      <c r="B18" s="9">
        <v>17</v>
      </c>
      <c r="C18" s="10" t="s">
        <v>55</v>
      </c>
      <c r="D18" s="11">
        <v>1988</v>
      </c>
      <c r="E18" s="4" t="s">
        <v>14</v>
      </c>
      <c r="F18" s="17" t="s">
        <v>99</v>
      </c>
      <c r="G18" s="22" t="s">
        <v>350</v>
      </c>
      <c r="H18" s="4" t="str">
        <f t="shared" si="0"/>
        <v>Абс</v>
      </c>
      <c r="I18" s="4">
        <v>12</v>
      </c>
      <c r="O18" s="5">
        <v>1021</v>
      </c>
    </row>
    <row r="19" spans="1:15" ht="12.75" customHeight="1">
      <c r="A19" s="9">
        <v>13</v>
      </c>
      <c r="B19" s="9">
        <v>50</v>
      </c>
      <c r="C19" s="10" t="s">
        <v>141</v>
      </c>
      <c r="D19" s="11">
        <v>1985</v>
      </c>
      <c r="E19" s="4" t="s">
        <v>135</v>
      </c>
      <c r="F19" s="17" t="s">
        <v>142</v>
      </c>
      <c r="G19" s="22" t="s">
        <v>351</v>
      </c>
      <c r="H19" s="4" t="str">
        <f t="shared" si="0"/>
        <v>Абс</v>
      </c>
      <c r="I19" s="4">
        <v>13</v>
      </c>
      <c r="O19" s="5">
        <v>1035</v>
      </c>
    </row>
    <row r="20" spans="1:15" ht="12.75" customHeight="1">
      <c r="A20" s="9">
        <v>14</v>
      </c>
      <c r="B20" s="9">
        <v>163</v>
      </c>
      <c r="C20" s="10" t="s">
        <v>47</v>
      </c>
      <c r="D20" s="11">
        <v>1991</v>
      </c>
      <c r="E20" s="4" t="s">
        <v>14</v>
      </c>
      <c r="F20" s="17" t="s">
        <v>15</v>
      </c>
      <c r="G20" s="22" t="s">
        <v>352</v>
      </c>
      <c r="H20" s="4" t="str">
        <f t="shared" si="0"/>
        <v>Абс</v>
      </c>
      <c r="I20" s="4">
        <v>14</v>
      </c>
      <c r="O20" s="5">
        <v>1042</v>
      </c>
    </row>
    <row r="21" spans="1:15" ht="12.75" customHeight="1">
      <c r="A21" s="9">
        <v>15</v>
      </c>
      <c r="B21" s="9">
        <v>79</v>
      </c>
      <c r="C21" s="10" t="s">
        <v>174</v>
      </c>
      <c r="D21" s="11">
        <v>1995</v>
      </c>
      <c r="E21" s="4" t="s">
        <v>14</v>
      </c>
      <c r="F21" s="17" t="s">
        <v>175</v>
      </c>
      <c r="G21" s="22" t="s">
        <v>353</v>
      </c>
      <c r="H21" s="4" t="str">
        <f t="shared" si="0"/>
        <v>Абс</v>
      </c>
      <c r="I21" s="4">
        <v>15</v>
      </c>
      <c r="O21" s="5">
        <v>1048</v>
      </c>
    </row>
    <row r="22" spans="1:15" ht="12.75" customHeight="1">
      <c r="A22" s="9">
        <v>16</v>
      </c>
      <c r="B22" s="9">
        <v>44</v>
      </c>
      <c r="C22" s="10" t="s">
        <v>144</v>
      </c>
      <c r="D22" s="11">
        <v>1999</v>
      </c>
      <c r="E22" s="4" t="s">
        <v>96</v>
      </c>
      <c r="F22" s="17" t="s">
        <v>97</v>
      </c>
      <c r="G22" s="22" t="s">
        <v>354</v>
      </c>
      <c r="H22" s="4" t="str">
        <f t="shared" si="0"/>
        <v>Абс</v>
      </c>
      <c r="I22" s="4">
        <v>16</v>
      </c>
      <c r="O22" s="5">
        <v>1049</v>
      </c>
    </row>
    <row r="23" spans="1:15" ht="12.75" customHeight="1">
      <c r="A23" s="9">
        <v>17</v>
      </c>
      <c r="B23" s="9">
        <v>49</v>
      </c>
      <c r="C23" s="10" t="s">
        <v>143</v>
      </c>
      <c r="D23" s="11">
        <v>1995</v>
      </c>
      <c r="E23" s="4" t="s">
        <v>96</v>
      </c>
      <c r="F23" s="17" t="s">
        <v>97</v>
      </c>
      <c r="G23" s="22" t="s">
        <v>355</v>
      </c>
      <c r="H23" s="4" t="str">
        <f t="shared" si="0"/>
        <v>Абс</v>
      </c>
      <c r="I23" s="4">
        <v>17</v>
      </c>
      <c r="O23" s="5">
        <v>1050</v>
      </c>
    </row>
    <row r="24" spans="1:15" ht="12.75" customHeight="1">
      <c r="A24" s="9">
        <v>18</v>
      </c>
      <c r="B24" s="9">
        <v>23</v>
      </c>
      <c r="C24" s="10" t="s">
        <v>108</v>
      </c>
      <c r="D24" s="11">
        <v>1991</v>
      </c>
      <c r="E24" s="4" t="s">
        <v>109</v>
      </c>
      <c r="F24" s="17" t="s">
        <v>30</v>
      </c>
      <c r="G24" s="22" t="s">
        <v>356</v>
      </c>
      <c r="H24" s="4" t="str">
        <f t="shared" si="0"/>
        <v>Абс</v>
      </c>
      <c r="I24" s="4">
        <v>18</v>
      </c>
      <c r="O24" s="5">
        <v>1051</v>
      </c>
    </row>
    <row r="25" spans="1:15" ht="12.75" customHeight="1">
      <c r="A25" s="9">
        <v>19</v>
      </c>
      <c r="B25" s="9">
        <v>26</v>
      </c>
      <c r="C25" s="10" t="s">
        <v>115</v>
      </c>
      <c r="D25" s="11">
        <v>1973</v>
      </c>
      <c r="E25" s="4" t="s">
        <v>116</v>
      </c>
      <c r="F25" s="17" t="s">
        <v>30</v>
      </c>
      <c r="G25" s="22" t="s">
        <v>357</v>
      </c>
      <c r="H25" s="4" t="str">
        <f t="shared" si="0"/>
        <v>Абс</v>
      </c>
      <c r="I25" s="4">
        <v>19</v>
      </c>
      <c r="O25" s="5">
        <v>1057</v>
      </c>
    </row>
    <row r="26" spans="1:15" ht="12.75" customHeight="1">
      <c r="A26" s="9">
        <v>20</v>
      </c>
      <c r="B26" s="9">
        <v>61</v>
      </c>
      <c r="C26" s="10" t="s">
        <v>156</v>
      </c>
      <c r="D26" s="11">
        <v>1991</v>
      </c>
      <c r="E26" s="4" t="s">
        <v>14</v>
      </c>
      <c r="F26" s="17" t="s">
        <v>157</v>
      </c>
      <c r="G26" s="22" t="s">
        <v>358</v>
      </c>
      <c r="H26" s="4" t="str">
        <f t="shared" si="0"/>
        <v>Абс</v>
      </c>
      <c r="I26" s="4">
        <v>20</v>
      </c>
      <c r="O26" s="5">
        <v>1059</v>
      </c>
    </row>
    <row r="27" spans="1:15" ht="12.75" customHeight="1">
      <c r="A27" s="9">
        <v>21</v>
      </c>
      <c r="B27" s="9">
        <v>12</v>
      </c>
      <c r="C27" s="10" t="s">
        <v>89</v>
      </c>
      <c r="D27" s="11">
        <v>1961</v>
      </c>
      <c r="E27" s="4" t="s">
        <v>14</v>
      </c>
      <c r="F27" s="17" t="s">
        <v>18</v>
      </c>
      <c r="G27" s="22" t="s">
        <v>359</v>
      </c>
      <c r="H27" s="4" t="str">
        <f t="shared" si="0"/>
        <v>Абс</v>
      </c>
      <c r="I27" s="4">
        <v>21</v>
      </c>
      <c r="O27" s="5">
        <v>1062</v>
      </c>
    </row>
    <row r="28" spans="1:15" ht="12.75" customHeight="1">
      <c r="A28" s="9">
        <v>22</v>
      </c>
      <c r="B28" s="9">
        <v>63</v>
      </c>
      <c r="C28" s="10" t="s">
        <v>153</v>
      </c>
      <c r="D28" s="11">
        <v>1994</v>
      </c>
      <c r="E28" s="4" t="s">
        <v>14</v>
      </c>
      <c r="F28" s="17" t="s">
        <v>154</v>
      </c>
      <c r="G28" s="22" t="s">
        <v>359</v>
      </c>
      <c r="H28" s="4" t="str">
        <f t="shared" si="0"/>
        <v>Абс</v>
      </c>
      <c r="I28" s="4">
        <v>22</v>
      </c>
      <c r="O28" s="5">
        <v>1062</v>
      </c>
    </row>
    <row r="29" spans="1:15" ht="12.75" customHeight="1">
      <c r="A29" s="9">
        <v>23</v>
      </c>
      <c r="B29" s="9">
        <v>45</v>
      </c>
      <c r="C29" s="10" t="s">
        <v>131</v>
      </c>
      <c r="D29" s="11">
        <v>1995</v>
      </c>
      <c r="E29" s="4" t="s">
        <v>14</v>
      </c>
      <c r="F29" s="17" t="s">
        <v>132</v>
      </c>
      <c r="G29" s="22" t="s">
        <v>360</v>
      </c>
      <c r="H29" s="4" t="str">
        <f t="shared" si="0"/>
        <v>Абс</v>
      </c>
      <c r="I29" s="4">
        <v>23</v>
      </c>
      <c r="O29" s="5">
        <v>1086</v>
      </c>
    </row>
    <row r="30" spans="1:15" ht="12.75" customHeight="1">
      <c r="A30" s="9">
        <v>24</v>
      </c>
      <c r="B30" s="9">
        <v>78</v>
      </c>
      <c r="C30" s="10" t="s">
        <v>173</v>
      </c>
      <c r="D30" s="11">
        <v>1996</v>
      </c>
      <c r="E30" s="4" t="s">
        <v>14</v>
      </c>
      <c r="F30" s="17" t="s">
        <v>154</v>
      </c>
      <c r="G30" s="22" t="s">
        <v>361</v>
      </c>
      <c r="H30" s="4" t="str">
        <f t="shared" si="0"/>
        <v>Абс</v>
      </c>
      <c r="I30" s="4">
        <v>24</v>
      </c>
      <c r="O30" s="5">
        <v>1087</v>
      </c>
    </row>
    <row r="31" spans="1:15" ht="12.75" customHeight="1">
      <c r="A31" s="9">
        <v>25</v>
      </c>
      <c r="B31" s="9">
        <v>42</v>
      </c>
      <c r="C31" s="10" t="s">
        <v>134</v>
      </c>
      <c r="D31" s="11">
        <v>1968</v>
      </c>
      <c r="E31" s="4" t="s">
        <v>135</v>
      </c>
      <c r="F31" s="17" t="s">
        <v>136</v>
      </c>
      <c r="G31" s="22" t="s">
        <v>362</v>
      </c>
      <c r="H31" s="4" t="str">
        <f t="shared" si="0"/>
        <v>Абс</v>
      </c>
      <c r="I31" s="4">
        <v>25</v>
      </c>
      <c r="O31" s="5">
        <v>1095</v>
      </c>
    </row>
    <row r="32" spans="1:15" ht="12.75" customHeight="1">
      <c r="A32" s="9">
        <v>26</v>
      </c>
      <c r="B32" s="9">
        <v>22</v>
      </c>
      <c r="C32" s="10" t="s">
        <v>110</v>
      </c>
      <c r="D32" s="11">
        <v>1980</v>
      </c>
      <c r="E32" s="4" t="s">
        <v>111</v>
      </c>
      <c r="F32" s="17"/>
      <c r="G32" s="22" t="s">
        <v>363</v>
      </c>
      <c r="H32" s="4" t="str">
        <f t="shared" si="0"/>
        <v>Абс</v>
      </c>
      <c r="I32" s="4">
        <v>26</v>
      </c>
      <c r="O32" s="5">
        <v>1097</v>
      </c>
    </row>
    <row r="33" spans="1:15" ht="12.75" customHeight="1">
      <c r="A33" s="9">
        <v>27</v>
      </c>
      <c r="B33" s="9">
        <v>162</v>
      </c>
      <c r="C33" s="10" t="s">
        <v>233</v>
      </c>
      <c r="D33" s="11">
        <v>1999</v>
      </c>
      <c r="E33" s="4" t="s">
        <v>14</v>
      </c>
      <c r="F33" s="17" t="s">
        <v>185</v>
      </c>
      <c r="G33" s="22" t="s">
        <v>364</v>
      </c>
      <c r="H33" s="4" t="str">
        <f t="shared" si="0"/>
        <v>Абс</v>
      </c>
      <c r="I33" s="4">
        <v>27</v>
      </c>
      <c r="O33" s="5">
        <v>1102</v>
      </c>
    </row>
    <row r="34" spans="1:15" ht="12.75" customHeight="1">
      <c r="A34" s="9">
        <v>28</v>
      </c>
      <c r="B34" s="9">
        <v>156</v>
      </c>
      <c r="C34" s="10" t="s">
        <v>228</v>
      </c>
      <c r="D34" s="11">
        <v>1994</v>
      </c>
      <c r="E34" s="4" t="s">
        <v>14</v>
      </c>
      <c r="F34" s="17" t="s">
        <v>185</v>
      </c>
      <c r="G34" s="22" t="s">
        <v>364</v>
      </c>
      <c r="H34" s="4" t="str">
        <f t="shared" si="0"/>
        <v>Абс</v>
      </c>
      <c r="I34" s="4">
        <v>28</v>
      </c>
      <c r="O34" s="5">
        <v>1102</v>
      </c>
    </row>
    <row r="35" spans="1:15" ht="12.75" customHeight="1">
      <c r="A35" s="9">
        <v>29</v>
      </c>
      <c r="B35" s="9">
        <v>51</v>
      </c>
      <c r="C35" s="10" t="s">
        <v>166</v>
      </c>
      <c r="D35" s="11">
        <v>1998</v>
      </c>
      <c r="E35" s="4" t="s">
        <v>14</v>
      </c>
      <c r="F35" s="17" t="s">
        <v>66</v>
      </c>
      <c r="G35" s="22" t="s">
        <v>365</v>
      </c>
      <c r="H35" s="4" t="str">
        <f t="shared" si="0"/>
        <v>Абс</v>
      </c>
      <c r="I35" s="4">
        <v>29</v>
      </c>
      <c r="O35" s="5">
        <v>1110</v>
      </c>
    </row>
    <row r="36" spans="1:15" ht="12.75" customHeight="1">
      <c r="A36" s="9">
        <v>30</v>
      </c>
      <c r="B36" s="9">
        <v>52</v>
      </c>
      <c r="C36" s="10" t="s">
        <v>65</v>
      </c>
      <c r="D36" s="11">
        <v>1997</v>
      </c>
      <c r="E36" s="4" t="s">
        <v>14</v>
      </c>
      <c r="F36" s="17" t="s">
        <v>66</v>
      </c>
      <c r="G36" s="22" t="s">
        <v>365</v>
      </c>
      <c r="H36" s="4" t="str">
        <f t="shared" si="0"/>
        <v>Абс</v>
      </c>
      <c r="I36" s="4">
        <v>30</v>
      </c>
      <c r="O36" s="5">
        <v>1110</v>
      </c>
    </row>
    <row r="37" spans="1:15" ht="12.75" customHeight="1">
      <c r="A37" s="9">
        <v>31</v>
      </c>
      <c r="B37" s="9">
        <v>154</v>
      </c>
      <c r="C37" s="10" t="s">
        <v>258</v>
      </c>
      <c r="D37" s="11">
        <v>1999</v>
      </c>
      <c r="E37" s="4" t="s">
        <v>14</v>
      </c>
      <c r="F37" s="17" t="s">
        <v>185</v>
      </c>
      <c r="G37" s="22" t="s">
        <v>366</v>
      </c>
      <c r="H37" s="4" t="str">
        <f t="shared" si="0"/>
        <v>Абс</v>
      </c>
      <c r="I37" s="4">
        <v>31</v>
      </c>
      <c r="O37" s="5">
        <v>1114</v>
      </c>
    </row>
    <row r="38" spans="1:15" ht="12.75" customHeight="1">
      <c r="A38" s="9">
        <v>32</v>
      </c>
      <c r="B38" s="9">
        <v>54</v>
      </c>
      <c r="C38" s="10" t="s">
        <v>163</v>
      </c>
      <c r="D38" s="11">
        <v>1997</v>
      </c>
      <c r="E38" s="4" t="s">
        <v>14</v>
      </c>
      <c r="F38" s="17" t="s">
        <v>154</v>
      </c>
      <c r="G38" s="22" t="s">
        <v>367</v>
      </c>
      <c r="H38" s="4" t="str">
        <f t="shared" si="0"/>
        <v>Абс</v>
      </c>
      <c r="I38" s="4">
        <v>32</v>
      </c>
      <c r="O38" s="5">
        <v>1121</v>
      </c>
    </row>
    <row r="39" spans="1:15" ht="12.75" customHeight="1">
      <c r="A39" s="9">
        <v>33</v>
      </c>
      <c r="B39" s="9">
        <v>55</v>
      </c>
      <c r="C39" s="10" t="s">
        <v>24</v>
      </c>
      <c r="D39" s="11">
        <v>1995</v>
      </c>
      <c r="E39" s="4" t="s">
        <v>20</v>
      </c>
      <c r="F39" s="17" t="s">
        <v>164</v>
      </c>
      <c r="G39" s="22" t="s">
        <v>368</v>
      </c>
      <c r="H39" s="4" t="str">
        <f t="shared" si="0"/>
        <v>Абс</v>
      </c>
      <c r="I39" s="4">
        <v>33</v>
      </c>
      <c r="O39" s="5">
        <v>1125</v>
      </c>
    </row>
    <row r="40" spans="1:15" ht="12.75" customHeight="1">
      <c r="A40" s="9">
        <v>34</v>
      </c>
      <c r="B40" s="9">
        <v>16</v>
      </c>
      <c r="C40" s="10" t="s">
        <v>34</v>
      </c>
      <c r="D40" s="11">
        <v>1963</v>
      </c>
      <c r="E40" s="4" t="s">
        <v>14</v>
      </c>
      <c r="F40" s="17"/>
      <c r="G40" s="22" t="s">
        <v>369</v>
      </c>
      <c r="H40" s="4" t="str">
        <f t="shared" si="0"/>
        <v>Абс</v>
      </c>
      <c r="I40" s="4">
        <v>34</v>
      </c>
      <c r="O40" s="5">
        <v>1126</v>
      </c>
    </row>
    <row r="41" spans="1:15" ht="12.75" customHeight="1">
      <c r="A41" s="9">
        <v>35</v>
      </c>
      <c r="B41" s="9">
        <v>14</v>
      </c>
      <c r="C41" s="10" t="s">
        <v>95</v>
      </c>
      <c r="D41" s="11">
        <v>1963</v>
      </c>
      <c r="E41" s="4" t="s">
        <v>96</v>
      </c>
      <c r="F41" s="17" t="s">
        <v>97</v>
      </c>
      <c r="G41" s="22" t="s">
        <v>370</v>
      </c>
      <c r="H41" s="4" t="str">
        <f t="shared" si="0"/>
        <v>Абс</v>
      </c>
      <c r="I41" s="4">
        <v>35</v>
      </c>
      <c r="O41" s="5">
        <v>1132</v>
      </c>
    </row>
    <row r="42" spans="1:15" ht="12.75" customHeight="1">
      <c r="A42" s="9">
        <v>36</v>
      </c>
      <c r="B42" s="9">
        <v>115</v>
      </c>
      <c r="C42" s="10" t="s">
        <v>182</v>
      </c>
      <c r="D42" s="11">
        <v>1997</v>
      </c>
      <c r="E42" s="4" t="s">
        <v>14</v>
      </c>
      <c r="F42" s="17" t="s">
        <v>154</v>
      </c>
      <c r="G42" s="22" t="s">
        <v>371</v>
      </c>
      <c r="H42" s="4" t="str">
        <f t="shared" si="0"/>
        <v>Абс</v>
      </c>
      <c r="I42" s="4">
        <v>36</v>
      </c>
      <c r="O42" s="5">
        <v>1134</v>
      </c>
    </row>
    <row r="43" spans="1:15" ht="12.75" customHeight="1">
      <c r="A43" s="9">
        <v>37</v>
      </c>
      <c r="B43" s="9">
        <v>167</v>
      </c>
      <c r="C43" s="10" t="s">
        <v>54</v>
      </c>
      <c r="D43" s="11">
        <v>1977</v>
      </c>
      <c r="E43" s="4" t="s">
        <v>14</v>
      </c>
      <c r="F43" s="17"/>
      <c r="G43" s="22" t="s">
        <v>372</v>
      </c>
      <c r="H43" s="4" t="str">
        <f t="shared" si="0"/>
        <v>Абс</v>
      </c>
      <c r="I43" s="4">
        <v>37</v>
      </c>
      <c r="O43" s="5">
        <v>1138</v>
      </c>
    </row>
    <row r="44" spans="1:15" ht="12.75" customHeight="1">
      <c r="A44" s="9">
        <v>38</v>
      </c>
      <c r="B44" s="9">
        <v>151</v>
      </c>
      <c r="C44" s="10" t="s">
        <v>255</v>
      </c>
      <c r="D44" s="11">
        <v>1999</v>
      </c>
      <c r="E44" s="4" t="s">
        <v>14</v>
      </c>
      <c r="F44" s="17" t="s">
        <v>185</v>
      </c>
      <c r="G44" s="22" t="s">
        <v>373</v>
      </c>
      <c r="H44" s="4" t="str">
        <f t="shared" si="0"/>
        <v>Абс</v>
      </c>
      <c r="I44" s="4">
        <v>38</v>
      </c>
      <c r="O44" s="5">
        <v>1142</v>
      </c>
    </row>
    <row r="45" spans="1:15" ht="12.75" customHeight="1">
      <c r="A45" s="9">
        <v>39</v>
      </c>
      <c r="B45" s="9">
        <v>203</v>
      </c>
      <c r="C45" s="10" t="s">
        <v>33</v>
      </c>
      <c r="D45" s="11">
        <v>1954</v>
      </c>
      <c r="E45" s="4" t="s">
        <v>14</v>
      </c>
      <c r="F45" s="17" t="s">
        <v>15</v>
      </c>
      <c r="G45" s="22" t="s">
        <v>374</v>
      </c>
      <c r="H45" s="4" t="str">
        <f t="shared" si="0"/>
        <v>М60</v>
      </c>
      <c r="I45" s="4">
        <v>1</v>
      </c>
      <c r="O45" s="5">
        <v>1147</v>
      </c>
    </row>
    <row r="46" spans="1:15" ht="12.75" customHeight="1">
      <c r="A46" s="9">
        <v>40</v>
      </c>
      <c r="B46" s="9">
        <v>155</v>
      </c>
      <c r="C46" s="10" t="s">
        <v>259</v>
      </c>
      <c r="D46" s="11">
        <v>1999</v>
      </c>
      <c r="E46" s="4" t="s">
        <v>14</v>
      </c>
      <c r="F46" s="17" t="s">
        <v>185</v>
      </c>
      <c r="G46" s="22" t="s">
        <v>375</v>
      </c>
      <c r="H46" s="4" t="str">
        <f t="shared" si="0"/>
        <v>Абс</v>
      </c>
      <c r="I46" s="4">
        <v>39</v>
      </c>
      <c r="O46" s="5">
        <v>1153</v>
      </c>
    </row>
    <row r="47" spans="1:15" ht="12.75" customHeight="1">
      <c r="A47" s="9">
        <v>41</v>
      </c>
      <c r="B47" s="9">
        <v>157</v>
      </c>
      <c r="C47" s="10" t="s">
        <v>229</v>
      </c>
      <c r="D47" s="11">
        <v>1999</v>
      </c>
      <c r="E47" s="4" t="s">
        <v>14</v>
      </c>
      <c r="F47" s="17" t="s">
        <v>185</v>
      </c>
      <c r="G47" s="22" t="s">
        <v>376</v>
      </c>
      <c r="H47" s="4" t="str">
        <f t="shared" si="0"/>
        <v>Абс</v>
      </c>
      <c r="I47" s="4">
        <v>40</v>
      </c>
      <c r="O47" s="5">
        <v>1156</v>
      </c>
    </row>
    <row r="48" spans="1:15" ht="12.75" customHeight="1">
      <c r="A48" s="9">
        <v>42</v>
      </c>
      <c r="B48" s="9">
        <v>7</v>
      </c>
      <c r="C48" s="10" t="s">
        <v>86</v>
      </c>
      <c r="D48" s="11">
        <v>1980</v>
      </c>
      <c r="E48" s="4" t="s">
        <v>87</v>
      </c>
      <c r="F48" s="17"/>
      <c r="G48" s="22" t="s">
        <v>376</v>
      </c>
      <c r="H48" s="4" t="str">
        <f t="shared" si="0"/>
        <v>Абс</v>
      </c>
      <c r="I48" s="4">
        <v>41</v>
      </c>
      <c r="O48" s="5">
        <v>1156</v>
      </c>
    </row>
    <row r="49" spans="1:15" ht="12.75" customHeight="1">
      <c r="A49" s="9">
        <v>43</v>
      </c>
      <c r="B49" s="9">
        <v>30</v>
      </c>
      <c r="C49" s="10" t="s">
        <v>128</v>
      </c>
      <c r="D49" s="11">
        <v>1999</v>
      </c>
      <c r="E49" s="4" t="s">
        <v>14</v>
      </c>
      <c r="F49" s="17" t="s">
        <v>126</v>
      </c>
      <c r="G49" s="22" t="s">
        <v>377</v>
      </c>
      <c r="H49" s="4" t="str">
        <f t="shared" si="0"/>
        <v>Абс</v>
      </c>
      <c r="I49" s="4">
        <v>42</v>
      </c>
      <c r="O49" s="5">
        <v>1157</v>
      </c>
    </row>
    <row r="50" spans="1:15" ht="12.75" customHeight="1">
      <c r="A50" s="9">
        <v>44</v>
      </c>
      <c r="B50" s="9">
        <v>59</v>
      </c>
      <c r="C50" s="10" t="s">
        <v>159</v>
      </c>
      <c r="D50" s="11">
        <v>1995</v>
      </c>
      <c r="E50" s="4" t="s">
        <v>14</v>
      </c>
      <c r="F50" s="17" t="s">
        <v>154</v>
      </c>
      <c r="G50" s="22" t="s">
        <v>378</v>
      </c>
      <c r="H50" s="4" t="str">
        <f t="shared" si="0"/>
        <v>Абс</v>
      </c>
      <c r="I50" s="4">
        <v>43</v>
      </c>
      <c r="O50" s="5">
        <v>1160</v>
      </c>
    </row>
    <row r="51" spans="1:15" ht="12.75" customHeight="1">
      <c r="A51" s="9">
        <v>45</v>
      </c>
      <c r="B51" s="9">
        <v>125</v>
      </c>
      <c r="C51" s="10" t="s">
        <v>284</v>
      </c>
      <c r="D51" s="11">
        <v>1999</v>
      </c>
      <c r="E51" s="4" t="s">
        <v>14</v>
      </c>
      <c r="F51" s="17" t="s">
        <v>185</v>
      </c>
      <c r="G51" s="22" t="s">
        <v>379</v>
      </c>
      <c r="H51" s="4" t="str">
        <f t="shared" si="0"/>
        <v>Абс</v>
      </c>
      <c r="I51" s="4">
        <v>44</v>
      </c>
      <c r="O51" s="5">
        <v>1164</v>
      </c>
    </row>
    <row r="52" spans="1:15" ht="12.75" customHeight="1">
      <c r="A52" s="9">
        <v>46</v>
      </c>
      <c r="B52" s="9">
        <v>117</v>
      </c>
      <c r="C52" s="10" t="s">
        <v>190</v>
      </c>
      <c r="D52" s="11">
        <v>1999</v>
      </c>
      <c r="E52" s="4" t="s">
        <v>14</v>
      </c>
      <c r="F52" s="17" t="s">
        <v>185</v>
      </c>
      <c r="G52" s="22" t="s">
        <v>380</v>
      </c>
      <c r="H52" s="4" t="str">
        <f t="shared" si="0"/>
        <v>Абс</v>
      </c>
      <c r="I52" s="4">
        <v>45</v>
      </c>
      <c r="O52" s="5">
        <v>1165</v>
      </c>
    </row>
    <row r="53" spans="1:15" ht="12.75" customHeight="1">
      <c r="A53" s="9">
        <v>47</v>
      </c>
      <c r="B53" s="9">
        <v>103</v>
      </c>
      <c r="C53" s="10" t="s">
        <v>209</v>
      </c>
      <c r="D53" s="11">
        <v>1999</v>
      </c>
      <c r="E53" s="4" t="s">
        <v>14</v>
      </c>
      <c r="F53" s="17" t="s">
        <v>185</v>
      </c>
      <c r="G53" s="22" t="s">
        <v>381</v>
      </c>
      <c r="H53" s="4" t="str">
        <f t="shared" si="0"/>
        <v>Абс</v>
      </c>
      <c r="I53" s="4">
        <v>46</v>
      </c>
      <c r="O53" s="5">
        <v>1167</v>
      </c>
    </row>
    <row r="54" spans="1:15" ht="12.75" customHeight="1">
      <c r="A54" s="9">
        <v>48</v>
      </c>
      <c r="B54" s="9">
        <v>109</v>
      </c>
      <c r="C54" s="10" t="s">
        <v>216</v>
      </c>
      <c r="D54" s="11">
        <v>1999</v>
      </c>
      <c r="E54" s="4" t="s">
        <v>14</v>
      </c>
      <c r="F54" s="17" t="s">
        <v>185</v>
      </c>
      <c r="G54" s="22" t="s">
        <v>382</v>
      </c>
      <c r="H54" s="4" t="str">
        <f t="shared" si="0"/>
        <v>Абс</v>
      </c>
      <c r="I54" s="4">
        <v>47</v>
      </c>
      <c r="O54" s="5">
        <v>1174</v>
      </c>
    </row>
    <row r="55" spans="1:15" ht="12.75" customHeight="1">
      <c r="A55" s="9">
        <v>49</v>
      </c>
      <c r="B55" s="9">
        <v>83</v>
      </c>
      <c r="C55" s="10" t="s">
        <v>179</v>
      </c>
      <c r="D55" s="11">
        <v>1991</v>
      </c>
      <c r="E55" s="4" t="s">
        <v>14</v>
      </c>
      <c r="F55" s="17" t="s">
        <v>180</v>
      </c>
      <c r="G55" s="22" t="s">
        <v>384</v>
      </c>
      <c r="H55" s="4" t="str">
        <f t="shared" si="0"/>
        <v>Абс</v>
      </c>
      <c r="I55" s="4">
        <v>48</v>
      </c>
      <c r="O55" s="5">
        <v>1180</v>
      </c>
    </row>
    <row r="56" spans="1:15" ht="12.75" customHeight="1">
      <c r="A56" s="9">
        <v>50</v>
      </c>
      <c r="B56" s="9">
        <v>126</v>
      </c>
      <c r="C56" s="10" t="s">
        <v>285</v>
      </c>
      <c r="D56" s="11">
        <v>1999</v>
      </c>
      <c r="E56" s="4" t="s">
        <v>14</v>
      </c>
      <c r="F56" s="17" t="s">
        <v>185</v>
      </c>
      <c r="G56" s="22" t="s">
        <v>385</v>
      </c>
      <c r="H56" s="4" t="str">
        <f t="shared" si="0"/>
        <v>Абс</v>
      </c>
      <c r="I56" s="4">
        <v>49</v>
      </c>
      <c r="O56" s="5">
        <v>1184</v>
      </c>
    </row>
    <row r="57" spans="1:15" ht="12.75" customHeight="1">
      <c r="A57" s="9">
        <v>51</v>
      </c>
      <c r="B57" s="9">
        <v>158</v>
      </c>
      <c r="C57" s="10" t="s">
        <v>230</v>
      </c>
      <c r="D57" s="11">
        <v>1999</v>
      </c>
      <c r="E57" s="4" t="s">
        <v>14</v>
      </c>
      <c r="F57" s="17" t="s">
        <v>185</v>
      </c>
      <c r="G57" s="22" t="s">
        <v>387</v>
      </c>
      <c r="H57" s="4" t="str">
        <f t="shared" si="0"/>
        <v>Абс</v>
      </c>
      <c r="I57" s="4">
        <v>50</v>
      </c>
      <c r="O57" s="5">
        <v>1195</v>
      </c>
    </row>
    <row r="58" spans="1:15" ht="12.75" customHeight="1">
      <c r="A58" s="9">
        <v>52</v>
      </c>
      <c r="B58" s="9">
        <v>33</v>
      </c>
      <c r="C58" s="10" t="s">
        <v>51</v>
      </c>
      <c r="D58" s="11">
        <v>1961</v>
      </c>
      <c r="E58" s="4" t="s">
        <v>14</v>
      </c>
      <c r="F58" s="17" t="s">
        <v>50</v>
      </c>
      <c r="G58" s="22" t="s">
        <v>388</v>
      </c>
      <c r="H58" s="4" t="str">
        <f t="shared" si="0"/>
        <v>Абс</v>
      </c>
      <c r="I58" s="4">
        <v>51</v>
      </c>
      <c r="O58" s="5">
        <v>1196</v>
      </c>
    </row>
    <row r="59" spans="1:15" ht="12.75" customHeight="1">
      <c r="A59" s="9">
        <v>53</v>
      </c>
      <c r="B59" s="9">
        <v>76</v>
      </c>
      <c r="C59" s="10" t="s">
        <v>25</v>
      </c>
      <c r="D59" s="11">
        <v>1972</v>
      </c>
      <c r="E59" s="4" t="s">
        <v>14</v>
      </c>
      <c r="F59" s="17" t="s">
        <v>26</v>
      </c>
      <c r="G59" s="22" t="s">
        <v>389</v>
      </c>
      <c r="H59" s="4" t="str">
        <f t="shared" si="0"/>
        <v>Абс</v>
      </c>
      <c r="I59" s="4">
        <v>52</v>
      </c>
      <c r="O59" s="5">
        <v>1197</v>
      </c>
    </row>
    <row r="60" spans="1:15" ht="12.75" customHeight="1">
      <c r="A60" s="9">
        <v>54</v>
      </c>
      <c r="B60" s="9">
        <v>152</v>
      </c>
      <c r="C60" s="10" t="s">
        <v>256</v>
      </c>
      <c r="D60" s="11">
        <v>1999</v>
      </c>
      <c r="E60" s="4" t="s">
        <v>14</v>
      </c>
      <c r="F60" s="17" t="s">
        <v>185</v>
      </c>
      <c r="G60" s="22" t="s">
        <v>390</v>
      </c>
      <c r="H60" s="4" t="str">
        <f t="shared" si="0"/>
        <v>Абс</v>
      </c>
      <c r="I60" s="4">
        <v>53</v>
      </c>
      <c r="O60" s="5">
        <v>1199</v>
      </c>
    </row>
    <row r="61" spans="1:15" ht="12.75" customHeight="1">
      <c r="A61" s="9">
        <v>55</v>
      </c>
      <c r="B61" s="9">
        <v>85</v>
      </c>
      <c r="C61" s="10" t="s">
        <v>203</v>
      </c>
      <c r="D61" s="11">
        <v>1999</v>
      </c>
      <c r="E61" s="4" t="s">
        <v>14</v>
      </c>
      <c r="F61" s="17" t="s">
        <v>185</v>
      </c>
      <c r="G61" s="22" t="s">
        <v>391</v>
      </c>
      <c r="H61" s="4" t="str">
        <f t="shared" si="0"/>
        <v>Абс</v>
      </c>
      <c r="I61" s="4">
        <v>54</v>
      </c>
      <c r="O61" s="5">
        <v>1201</v>
      </c>
    </row>
    <row r="62" spans="1:15" ht="12.75" customHeight="1">
      <c r="A62" s="9">
        <v>56</v>
      </c>
      <c r="B62" s="9">
        <v>153</v>
      </c>
      <c r="C62" s="10" t="s">
        <v>257</v>
      </c>
      <c r="D62" s="11">
        <v>1999</v>
      </c>
      <c r="E62" s="4" t="s">
        <v>14</v>
      </c>
      <c r="F62" s="17" t="s">
        <v>185</v>
      </c>
      <c r="G62" s="22" t="s">
        <v>392</v>
      </c>
      <c r="H62" s="4" t="str">
        <f t="shared" si="0"/>
        <v>Абс</v>
      </c>
      <c r="I62" s="4">
        <v>55</v>
      </c>
      <c r="O62" s="5">
        <v>1202</v>
      </c>
    </row>
    <row r="63" spans="1:15" ht="12.75" customHeight="1">
      <c r="A63" s="9">
        <v>57</v>
      </c>
      <c r="B63" s="9">
        <v>161</v>
      </c>
      <c r="C63" s="10" t="s">
        <v>232</v>
      </c>
      <c r="D63" s="11">
        <v>1999</v>
      </c>
      <c r="E63" s="4" t="s">
        <v>14</v>
      </c>
      <c r="F63" s="17" t="s">
        <v>185</v>
      </c>
      <c r="G63" s="22" t="s">
        <v>393</v>
      </c>
      <c r="H63" s="4" t="str">
        <f t="shared" si="0"/>
        <v>Абс</v>
      </c>
      <c r="I63" s="4">
        <v>56</v>
      </c>
      <c r="O63" s="5">
        <v>1204</v>
      </c>
    </row>
    <row r="64" spans="1:15" ht="12.75" customHeight="1">
      <c r="A64" s="9">
        <v>58</v>
      </c>
      <c r="B64" s="9">
        <v>121</v>
      </c>
      <c r="C64" s="10" t="s">
        <v>194</v>
      </c>
      <c r="D64" s="11">
        <v>1999</v>
      </c>
      <c r="E64" s="4" t="s">
        <v>14</v>
      </c>
      <c r="F64" s="17" t="s">
        <v>185</v>
      </c>
      <c r="G64" s="22" t="s">
        <v>394</v>
      </c>
      <c r="H64" s="4" t="str">
        <f t="shared" si="0"/>
        <v>Абс</v>
      </c>
      <c r="I64" s="4">
        <v>57</v>
      </c>
      <c r="O64" s="5">
        <v>1205</v>
      </c>
    </row>
    <row r="65" spans="1:15" ht="12.75" customHeight="1">
      <c r="A65" s="9">
        <v>59</v>
      </c>
      <c r="B65" s="9">
        <v>108</v>
      </c>
      <c r="C65" s="10" t="s">
        <v>215</v>
      </c>
      <c r="D65" s="11">
        <v>1999</v>
      </c>
      <c r="E65" s="4" t="s">
        <v>14</v>
      </c>
      <c r="F65" s="17" t="s">
        <v>185</v>
      </c>
      <c r="G65" s="22" t="s">
        <v>396</v>
      </c>
      <c r="H65" s="4" t="str">
        <f t="shared" si="0"/>
        <v>Абс</v>
      </c>
      <c r="I65" s="4">
        <v>58</v>
      </c>
      <c r="O65" s="5">
        <v>1223</v>
      </c>
    </row>
    <row r="66" spans="1:15" ht="12.75" customHeight="1">
      <c r="A66" s="9">
        <v>60</v>
      </c>
      <c r="B66" s="9">
        <v>15</v>
      </c>
      <c r="C66" s="10" t="s">
        <v>98</v>
      </c>
      <c r="D66" s="11">
        <v>1960</v>
      </c>
      <c r="E66" s="4" t="s">
        <v>14</v>
      </c>
      <c r="F66" s="17" t="s">
        <v>50</v>
      </c>
      <c r="G66" s="22" t="s">
        <v>397</v>
      </c>
      <c r="H66" s="4" t="str">
        <f t="shared" si="0"/>
        <v>Абс</v>
      </c>
      <c r="I66" s="4">
        <v>59</v>
      </c>
      <c r="O66" s="5">
        <v>1231</v>
      </c>
    </row>
    <row r="67" spans="1:15" ht="12.75" customHeight="1">
      <c r="A67" s="9">
        <v>61</v>
      </c>
      <c r="B67" s="9">
        <v>212</v>
      </c>
      <c r="C67" s="10" t="s">
        <v>48</v>
      </c>
      <c r="D67" s="11">
        <v>1955</v>
      </c>
      <c r="E67" s="4" t="s">
        <v>14</v>
      </c>
      <c r="F67" s="17" t="s">
        <v>15</v>
      </c>
      <c r="G67" s="22" t="s">
        <v>398</v>
      </c>
      <c r="H67" s="4" t="str">
        <f t="shared" si="0"/>
        <v>М60</v>
      </c>
      <c r="I67" s="4">
        <v>2</v>
      </c>
      <c r="O67" s="5">
        <v>1233</v>
      </c>
    </row>
    <row r="68" spans="1:15" ht="12.75" customHeight="1">
      <c r="A68" s="9">
        <v>62</v>
      </c>
      <c r="B68" s="9">
        <v>34</v>
      </c>
      <c r="C68" s="10" t="s">
        <v>124</v>
      </c>
      <c r="D68" s="11">
        <v>1958</v>
      </c>
      <c r="E68" s="4" t="s">
        <v>17</v>
      </c>
      <c r="F68" s="17" t="s">
        <v>16</v>
      </c>
      <c r="G68" s="22" t="s">
        <v>399</v>
      </c>
      <c r="H68" s="4" t="str">
        <f t="shared" si="0"/>
        <v>Абс</v>
      </c>
      <c r="I68" s="4">
        <v>60</v>
      </c>
      <c r="O68" s="5">
        <v>1235</v>
      </c>
    </row>
    <row r="69" spans="1:15" ht="12.75" customHeight="1">
      <c r="A69" s="9">
        <v>63</v>
      </c>
      <c r="B69" s="9">
        <v>67</v>
      </c>
      <c r="C69" s="10" t="s">
        <v>147</v>
      </c>
      <c r="D69" s="11">
        <v>1983</v>
      </c>
      <c r="E69" s="4" t="s">
        <v>32</v>
      </c>
      <c r="F69" s="17"/>
      <c r="G69" s="22" t="s">
        <v>401</v>
      </c>
      <c r="H69" s="4" t="str">
        <f t="shared" si="0"/>
        <v>Абс</v>
      </c>
      <c r="I69" s="4">
        <v>61</v>
      </c>
      <c r="O69" s="5">
        <v>1242</v>
      </c>
    </row>
    <row r="70" spans="1:15" ht="12.75" customHeight="1">
      <c r="A70" s="9">
        <v>64</v>
      </c>
      <c r="B70" s="9">
        <v>118</v>
      </c>
      <c r="C70" s="10" t="s">
        <v>191</v>
      </c>
      <c r="D70" s="11">
        <v>1999</v>
      </c>
      <c r="E70" s="4" t="s">
        <v>14</v>
      </c>
      <c r="F70" s="17" t="s">
        <v>185</v>
      </c>
      <c r="G70" s="22" t="s">
        <v>402</v>
      </c>
      <c r="H70" s="4" t="str">
        <f t="shared" si="0"/>
        <v>Абс</v>
      </c>
      <c r="I70" s="4">
        <v>62</v>
      </c>
      <c r="O70" s="5">
        <v>1243</v>
      </c>
    </row>
    <row r="71" spans="1:15" ht="12.75" customHeight="1">
      <c r="A71" s="9">
        <v>65</v>
      </c>
      <c r="B71" s="9">
        <v>9</v>
      </c>
      <c r="C71" s="10" t="s">
        <v>88</v>
      </c>
      <c r="D71" s="11">
        <v>1988</v>
      </c>
      <c r="E71" s="4" t="s">
        <v>14</v>
      </c>
      <c r="F71" s="17" t="s">
        <v>38</v>
      </c>
      <c r="G71" s="22" t="s">
        <v>403</v>
      </c>
      <c r="H71" s="4" t="str">
        <f aca="true" t="shared" si="1" ref="H71:H134">IF(AND(D71&gt;=1900,D71&lt;=1956),"М60",IF(AND(D71&gt;=1957,D71&lt;=2002),"Абс",""))</f>
        <v>Абс</v>
      </c>
      <c r="I71" s="4">
        <v>63</v>
      </c>
      <c r="J71" s="4" t="s">
        <v>39</v>
      </c>
      <c r="O71" s="5">
        <v>1251</v>
      </c>
    </row>
    <row r="72" spans="1:15" ht="12.75" customHeight="1">
      <c r="A72" s="9">
        <v>66</v>
      </c>
      <c r="B72" s="9">
        <v>128</v>
      </c>
      <c r="C72" s="10" t="s">
        <v>218</v>
      </c>
      <c r="D72" s="11">
        <v>1995</v>
      </c>
      <c r="E72" s="4" t="s">
        <v>14</v>
      </c>
      <c r="F72" s="17" t="s">
        <v>185</v>
      </c>
      <c r="G72" s="22" t="s">
        <v>404</v>
      </c>
      <c r="H72" s="4" t="str">
        <f t="shared" si="1"/>
        <v>Абс</v>
      </c>
      <c r="I72" s="4">
        <v>64</v>
      </c>
      <c r="O72" s="5">
        <v>1252</v>
      </c>
    </row>
    <row r="73" spans="1:15" ht="12.75" customHeight="1">
      <c r="A73" s="9">
        <v>67</v>
      </c>
      <c r="B73" s="9">
        <v>204</v>
      </c>
      <c r="C73" s="10" t="s">
        <v>31</v>
      </c>
      <c r="D73" s="11">
        <v>1949</v>
      </c>
      <c r="E73" s="4" t="s">
        <v>32</v>
      </c>
      <c r="F73" s="17" t="s">
        <v>37</v>
      </c>
      <c r="G73" s="22" t="s">
        <v>405</v>
      </c>
      <c r="H73" s="4" t="str">
        <f t="shared" si="1"/>
        <v>М60</v>
      </c>
      <c r="I73" s="4">
        <v>3</v>
      </c>
      <c r="O73" s="5">
        <v>1253</v>
      </c>
    </row>
    <row r="74" spans="1:15" ht="12.75" customHeight="1">
      <c r="A74" s="9">
        <v>68</v>
      </c>
      <c r="B74" s="9">
        <v>191</v>
      </c>
      <c r="C74" s="10" t="s">
        <v>298</v>
      </c>
      <c r="D74" s="11">
        <v>1993</v>
      </c>
      <c r="E74" s="4" t="s">
        <v>14</v>
      </c>
      <c r="F74" s="17" t="s">
        <v>200</v>
      </c>
      <c r="G74" s="22" t="s">
        <v>406</v>
      </c>
      <c r="H74" s="4" t="str">
        <f t="shared" si="1"/>
        <v>Абс</v>
      </c>
      <c r="I74" s="4">
        <v>65</v>
      </c>
      <c r="O74" s="5">
        <v>1254</v>
      </c>
    </row>
    <row r="75" spans="1:15" ht="12.75" customHeight="1">
      <c r="A75" s="9">
        <v>69</v>
      </c>
      <c r="B75" s="9">
        <v>113</v>
      </c>
      <c r="C75" s="10" t="s">
        <v>187</v>
      </c>
      <c r="D75" s="11">
        <v>1999</v>
      </c>
      <c r="E75" s="4" t="s">
        <v>14</v>
      </c>
      <c r="F75" s="17" t="s">
        <v>185</v>
      </c>
      <c r="G75" s="22" t="s">
        <v>407</v>
      </c>
      <c r="H75" s="4" t="str">
        <f t="shared" si="1"/>
        <v>Абс</v>
      </c>
      <c r="I75" s="4">
        <v>66</v>
      </c>
      <c r="O75" s="5">
        <v>1255</v>
      </c>
    </row>
    <row r="76" spans="1:15" ht="12.75" customHeight="1">
      <c r="A76" s="9">
        <v>70</v>
      </c>
      <c r="B76" s="9">
        <v>111</v>
      </c>
      <c r="C76" s="10" t="s">
        <v>184</v>
      </c>
      <c r="D76" s="11">
        <v>1999</v>
      </c>
      <c r="E76" s="4" t="s">
        <v>14</v>
      </c>
      <c r="F76" s="17" t="s">
        <v>185</v>
      </c>
      <c r="G76" s="22" t="s">
        <v>408</v>
      </c>
      <c r="H76" s="4" t="str">
        <f t="shared" si="1"/>
        <v>Абс</v>
      </c>
      <c r="I76" s="4">
        <v>67</v>
      </c>
      <c r="O76" s="5">
        <v>1257</v>
      </c>
    </row>
    <row r="77" spans="1:15" ht="12.75" customHeight="1">
      <c r="A77" s="9">
        <v>71</v>
      </c>
      <c r="B77" s="9">
        <v>124</v>
      </c>
      <c r="C77" s="10" t="s">
        <v>197</v>
      </c>
      <c r="D77" s="11">
        <v>1992</v>
      </c>
      <c r="E77" s="4" t="s">
        <v>14</v>
      </c>
      <c r="F77" s="17" t="s">
        <v>198</v>
      </c>
      <c r="G77" s="22" t="s">
        <v>409</v>
      </c>
      <c r="H77" s="4" t="str">
        <f t="shared" si="1"/>
        <v>Абс</v>
      </c>
      <c r="I77" s="4">
        <v>68</v>
      </c>
      <c r="O77" s="5">
        <v>1260</v>
      </c>
    </row>
    <row r="78" spans="1:15" ht="12.75" customHeight="1">
      <c r="A78" s="9">
        <v>72</v>
      </c>
      <c r="B78" s="9">
        <v>114</v>
      </c>
      <c r="C78" s="10" t="s">
        <v>188</v>
      </c>
      <c r="D78" s="11">
        <v>1999</v>
      </c>
      <c r="E78" s="4" t="s">
        <v>14</v>
      </c>
      <c r="F78" s="17" t="s">
        <v>185</v>
      </c>
      <c r="G78" s="22" t="s">
        <v>410</v>
      </c>
      <c r="H78" s="4" t="str">
        <f t="shared" si="1"/>
        <v>Абс</v>
      </c>
      <c r="I78" s="4">
        <v>69</v>
      </c>
      <c r="O78" s="5">
        <v>1263</v>
      </c>
    </row>
    <row r="79" spans="1:15" ht="12.75" customHeight="1">
      <c r="A79" s="9">
        <v>73</v>
      </c>
      <c r="B79" s="9">
        <v>72</v>
      </c>
      <c r="C79" s="10" t="s">
        <v>273</v>
      </c>
      <c r="D79" s="11">
        <v>1991</v>
      </c>
      <c r="E79" s="4" t="s">
        <v>14</v>
      </c>
      <c r="F79" s="17" t="s">
        <v>200</v>
      </c>
      <c r="G79" s="22" t="s">
        <v>411</v>
      </c>
      <c r="H79" s="4" t="str">
        <f t="shared" si="1"/>
        <v>Абс</v>
      </c>
      <c r="I79" s="4">
        <v>70</v>
      </c>
      <c r="O79" s="5">
        <v>1271</v>
      </c>
    </row>
    <row r="80" spans="1:15" ht="12.75" customHeight="1">
      <c r="A80" s="9">
        <v>74</v>
      </c>
      <c r="B80" s="9">
        <v>207</v>
      </c>
      <c r="C80" s="10" t="s">
        <v>36</v>
      </c>
      <c r="D80" s="11">
        <v>1946</v>
      </c>
      <c r="E80" s="4" t="s">
        <v>32</v>
      </c>
      <c r="F80" s="17" t="s">
        <v>37</v>
      </c>
      <c r="G80" s="22" t="s">
        <v>412</v>
      </c>
      <c r="H80" s="4" t="str">
        <f t="shared" si="1"/>
        <v>М60</v>
      </c>
      <c r="I80" s="4">
        <v>4</v>
      </c>
      <c r="O80" s="5">
        <v>1278</v>
      </c>
    </row>
    <row r="81" spans="1:15" ht="12.75" customHeight="1">
      <c r="A81" s="9">
        <v>75</v>
      </c>
      <c r="B81" s="9">
        <v>84</v>
      </c>
      <c r="C81" s="10" t="s">
        <v>177</v>
      </c>
      <c r="D81" s="11">
        <v>1982</v>
      </c>
      <c r="E81" s="4" t="s">
        <v>14</v>
      </c>
      <c r="F81" s="17" t="s">
        <v>178</v>
      </c>
      <c r="G81" s="22" t="s">
        <v>413</v>
      </c>
      <c r="H81" s="4" t="str">
        <f t="shared" si="1"/>
        <v>Абс</v>
      </c>
      <c r="I81" s="4">
        <v>71</v>
      </c>
      <c r="O81" s="5">
        <v>1280</v>
      </c>
    </row>
    <row r="82" spans="1:15" ht="12.75" customHeight="1">
      <c r="A82" s="9">
        <v>76</v>
      </c>
      <c r="B82" s="9">
        <v>71</v>
      </c>
      <c r="C82" s="10" t="s">
        <v>272</v>
      </c>
      <c r="D82" s="11">
        <v>1993</v>
      </c>
      <c r="E82" s="4" t="s">
        <v>14</v>
      </c>
      <c r="F82" s="17" t="s">
        <v>223</v>
      </c>
      <c r="G82" s="22" t="s">
        <v>414</v>
      </c>
      <c r="H82" s="4" t="str">
        <f t="shared" si="1"/>
        <v>Абс</v>
      </c>
      <c r="I82" s="4">
        <v>72</v>
      </c>
      <c r="O82" s="5">
        <v>1282</v>
      </c>
    </row>
    <row r="83" spans="1:15" ht="12.75" customHeight="1">
      <c r="A83" s="9">
        <v>77</v>
      </c>
      <c r="B83" s="9">
        <v>123</v>
      </c>
      <c r="C83" s="10" t="s">
        <v>196</v>
      </c>
      <c r="D83" s="11">
        <v>1999</v>
      </c>
      <c r="E83" s="4" t="s">
        <v>14</v>
      </c>
      <c r="F83" s="17"/>
      <c r="G83" s="22" t="s">
        <v>415</v>
      </c>
      <c r="H83" s="4" t="str">
        <f t="shared" si="1"/>
        <v>Абс</v>
      </c>
      <c r="I83" s="4">
        <v>73</v>
      </c>
      <c r="O83" s="5">
        <v>1289</v>
      </c>
    </row>
    <row r="84" spans="1:15" ht="12.75" customHeight="1">
      <c r="A84" s="9">
        <v>78</v>
      </c>
      <c r="B84" s="9">
        <v>20</v>
      </c>
      <c r="C84" s="10" t="s">
        <v>112</v>
      </c>
      <c r="D84" s="11">
        <v>1985</v>
      </c>
      <c r="E84" s="4" t="s">
        <v>84</v>
      </c>
      <c r="F84" s="17" t="s">
        <v>113</v>
      </c>
      <c r="G84" s="22" t="s">
        <v>416</v>
      </c>
      <c r="H84" s="4" t="str">
        <f t="shared" si="1"/>
        <v>Абс</v>
      </c>
      <c r="I84" s="4">
        <v>74</v>
      </c>
      <c r="O84" s="5">
        <v>1293</v>
      </c>
    </row>
    <row r="85" spans="1:15" ht="12.75" customHeight="1">
      <c r="A85" s="9">
        <v>79</v>
      </c>
      <c r="B85" s="9">
        <v>170</v>
      </c>
      <c r="C85" s="10" t="s">
        <v>315</v>
      </c>
      <c r="D85" s="11">
        <v>1967</v>
      </c>
      <c r="E85" s="4" t="s">
        <v>14</v>
      </c>
      <c r="F85" s="17" t="s">
        <v>50</v>
      </c>
      <c r="G85" s="22" t="s">
        <v>416</v>
      </c>
      <c r="H85" s="4" t="str">
        <f t="shared" si="1"/>
        <v>Абс</v>
      </c>
      <c r="I85" s="4">
        <v>75</v>
      </c>
      <c r="O85" s="5">
        <v>1293</v>
      </c>
    </row>
    <row r="86" spans="1:15" ht="12.75" customHeight="1">
      <c r="A86" s="9">
        <v>80</v>
      </c>
      <c r="B86" s="9">
        <v>127</v>
      </c>
      <c r="C86" s="10" t="s">
        <v>217</v>
      </c>
      <c r="D86" s="11">
        <v>1999</v>
      </c>
      <c r="E86" s="4" t="s">
        <v>14</v>
      </c>
      <c r="F86" s="17" t="s">
        <v>185</v>
      </c>
      <c r="G86" s="22" t="s">
        <v>417</v>
      </c>
      <c r="H86" s="4" t="str">
        <f t="shared" si="1"/>
        <v>Абс</v>
      </c>
      <c r="I86" s="4">
        <v>76</v>
      </c>
      <c r="O86" s="5">
        <v>1300</v>
      </c>
    </row>
    <row r="87" spans="1:15" ht="12.75" customHeight="1">
      <c r="A87" s="9">
        <v>81</v>
      </c>
      <c r="B87" s="9">
        <v>129</v>
      </c>
      <c r="C87" s="10" t="s">
        <v>247</v>
      </c>
      <c r="D87" s="11">
        <v>1999</v>
      </c>
      <c r="E87" s="4" t="s">
        <v>14</v>
      </c>
      <c r="F87" s="17" t="s">
        <v>185</v>
      </c>
      <c r="G87" s="22" t="s">
        <v>417</v>
      </c>
      <c r="H87" s="4" t="str">
        <f t="shared" si="1"/>
        <v>Абс</v>
      </c>
      <c r="I87" s="4">
        <v>77</v>
      </c>
      <c r="O87" s="5">
        <v>1300</v>
      </c>
    </row>
    <row r="88" spans="1:15" ht="12.75" customHeight="1">
      <c r="A88" s="9">
        <v>82</v>
      </c>
      <c r="B88" s="9">
        <v>263</v>
      </c>
      <c r="C88" s="10" t="s">
        <v>335</v>
      </c>
      <c r="D88" s="11">
        <v>1994</v>
      </c>
      <c r="E88" s="4" t="s">
        <v>14</v>
      </c>
      <c r="F88" s="17" t="s">
        <v>200</v>
      </c>
      <c r="G88" s="22" t="s">
        <v>418</v>
      </c>
      <c r="H88" s="4" t="str">
        <f t="shared" si="1"/>
        <v>Абс</v>
      </c>
      <c r="I88" s="4">
        <v>78</v>
      </c>
      <c r="O88" s="5">
        <v>1305</v>
      </c>
    </row>
    <row r="89" spans="1:15" ht="12.75" customHeight="1">
      <c r="A89" s="9">
        <v>83</v>
      </c>
      <c r="B89" s="9">
        <v>27</v>
      </c>
      <c r="C89" s="10" t="s">
        <v>40</v>
      </c>
      <c r="D89" s="11">
        <v>1957</v>
      </c>
      <c r="E89" s="4" t="s">
        <v>14</v>
      </c>
      <c r="F89" s="17" t="s">
        <v>15</v>
      </c>
      <c r="G89" s="22" t="s">
        <v>419</v>
      </c>
      <c r="H89" s="4" t="str">
        <f t="shared" si="1"/>
        <v>Абс</v>
      </c>
      <c r="I89" s="4">
        <v>79</v>
      </c>
      <c r="O89" s="5">
        <v>1308</v>
      </c>
    </row>
    <row r="90" spans="1:15" ht="12.75" customHeight="1">
      <c r="A90" s="9">
        <v>84</v>
      </c>
      <c r="B90" s="9">
        <v>189</v>
      </c>
      <c r="C90" s="10" t="s">
        <v>296</v>
      </c>
      <c r="D90" s="11">
        <v>1993</v>
      </c>
      <c r="E90" s="4" t="s">
        <v>14</v>
      </c>
      <c r="F90" s="17" t="s">
        <v>200</v>
      </c>
      <c r="G90" s="22" t="s">
        <v>419</v>
      </c>
      <c r="H90" s="4" t="str">
        <f t="shared" si="1"/>
        <v>Абс</v>
      </c>
      <c r="I90" s="4">
        <v>80</v>
      </c>
      <c r="O90" s="5">
        <v>1308</v>
      </c>
    </row>
    <row r="91" spans="1:15" ht="12.75" customHeight="1">
      <c r="A91" s="9">
        <v>85</v>
      </c>
      <c r="B91" s="9">
        <v>122</v>
      </c>
      <c r="C91" s="10" t="s">
        <v>195</v>
      </c>
      <c r="D91" s="11">
        <v>1999</v>
      </c>
      <c r="E91" s="4" t="s">
        <v>14</v>
      </c>
      <c r="F91" s="17" t="s">
        <v>185</v>
      </c>
      <c r="G91" s="22" t="s">
        <v>420</v>
      </c>
      <c r="H91" s="4" t="str">
        <f t="shared" si="1"/>
        <v>Абс</v>
      </c>
      <c r="I91" s="4">
        <v>81</v>
      </c>
      <c r="O91" s="5">
        <v>1314</v>
      </c>
    </row>
    <row r="92" spans="1:15" ht="12.75" customHeight="1">
      <c r="A92" s="9">
        <v>86</v>
      </c>
      <c r="B92" s="9">
        <v>112</v>
      </c>
      <c r="C92" s="10" t="s">
        <v>186</v>
      </c>
      <c r="D92" s="11">
        <v>1999</v>
      </c>
      <c r="E92" s="4" t="s">
        <v>14</v>
      </c>
      <c r="F92" s="17" t="s">
        <v>185</v>
      </c>
      <c r="G92" s="22" t="s">
        <v>421</v>
      </c>
      <c r="H92" s="4" t="str">
        <f t="shared" si="1"/>
        <v>Абс</v>
      </c>
      <c r="I92" s="4">
        <v>82</v>
      </c>
      <c r="O92" s="5">
        <v>1316</v>
      </c>
    </row>
    <row r="93" spans="1:15" ht="12.75" customHeight="1">
      <c r="A93" s="9">
        <v>87</v>
      </c>
      <c r="B93" s="9">
        <v>43</v>
      </c>
      <c r="C93" s="10" t="s">
        <v>133</v>
      </c>
      <c r="D93" s="11">
        <v>1997</v>
      </c>
      <c r="E93" s="4" t="s">
        <v>14</v>
      </c>
      <c r="F93" s="17" t="s">
        <v>132</v>
      </c>
      <c r="G93" s="22" t="s">
        <v>423</v>
      </c>
      <c r="H93" s="4" t="str">
        <f t="shared" si="1"/>
        <v>Абс</v>
      </c>
      <c r="I93" s="4">
        <v>83</v>
      </c>
      <c r="O93" s="5">
        <v>1338</v>
      </c>
    </row>
    <row r="94" spans="1:15" ht="12.75" customHeight="1">
      <c r="A94" s="9">
        <v>88</v>
      </c>
      <c r="B94" s="9">
        <v>28</v>
      </c>
      <c r="C94" s="10" t="s">
        <v>125</v>
      </c>
      <c r="D94" s="11">
        <v>1999</v>
      </c>
      <c r="E94" s="4" t="s">
        <v>14</v>
      </c>
      <c r="F94" s="17" t="s">
        <v>126</v>
      </c>
      <c r="G94" s="22" t="s">
        <v>424</v>
      </c>
      <c r="H94" s="4" t="str">
        <f t="shared" si="1"/>
        <v>Абс</v>
      </c>
      <c r="I94" s="4">
        <v>84</v>
      </c>
      <c r="O94" s="5">
        <v>1344</v>
      </c>
    </row>
    <row r="95" spans="1:15" ht="12.75" customHeight="1">
      <c r="A95" s="9">
        <v>89</v>
      </c>
      <c r="B95" s="9">
        <v>18</v>
      </c>
      <c r="C95" s="10" t="s">
        <v>114</v>
      </c>
      <c r="D95" s="11">
        <v>1987</v>
      </c>
      <c r="E95" s="4" t="s">
        <v>14</v>
      </c>
      <c r="F95" s="17"/>
      <c r="G95" s="22" t="s">
        <v>427</v>
      </c>
      <c r="H95" s="4" t="str">
        <f t="shared" si="1"/>
        <v>Абс</v>
      </c>
      <c r="I95" s="4">
        <v>85</v>
      </c>
      <c r="O95" s="5">
        <v>1361</v>
      </c>
    </row>
    <row r="96" spans="1:15" ht="12.75" customHeight="1">
      <c r="A96" s="9">
        <v>90</v>
      </c>
      <c r="B96" s="9">
        <v>119</v>
      </c>
      <c r="C96" s="10" t="s">
        <v>192</v>
      </c>
      <c r="D96" s="11">
        <v>1999</v>
      </c>
      <c r="E96" s="4" t="s">
        <v>14</v>
      </c>
      <c r="F96" s="17" t="s">
        <v>185</v>
      </c>
      <c r="G96" s="22" t="s">
        <v>427</v>
      </c>
      <c r="H96" s="4" t="str">
        <f t="shared" si="1"/>
        <v>Абс</v>
      </c>
      <c r="I96" s="4">
        <v>86</v>
      </c>
      <c r="O96" s="5">
        <v>1361</v>
      </c>
    </row>
    <row r="97" spans="1:15" ht="12.75" customHeight="1">
      <c r="A97" s="9">
        <v>91</v>
      </c>
      <c r="B97" s="9">
        <v>47</v>
      </c>
      <c r="C97" s="10" t="s">
        <v>145</v>
      </c>
      <c r="D97" s="11">
        <v>1991</v>
      </c>
      <c r="E97" s="4" t="s">
        <v>14</v>
      </c>
      <c r="F97" s="17"/>
      <c r="G97" s="22" t="s">
        <v>428</v>
      </c>
      <c r="H97" s="4" t="str">
        <f t="shared" si="1"/>
        <v>Абс</v>
      </c>
      <c r="I97" s="4">
        <v>87</v>
      </c>
      <c r="O97" s="5">
        <v>1376</v>
      </c>
    </row>
    <row r="98" spans="1:15" ht="12.75" customHeight="1">
      <c r="A98" s="9">
        <v>92</v>
      </c>
      <c r="B98" s="9">
        <v>120</v>
      </c>
      <c r="C98" s="10" t="s">
        <v>193</v>
      </c>
      <c r="D98" s="11">
        <v>1999</v>
      </c>
      <c r="E98" s="4" t="s">
        <v>14</v>
      </c>
      <c r="F98" s="17" t="s">
        <v>185</v>
      </c>
      <c r="G98" s="22" t="s">
        <v>429</v>
      </c>
      <c r="H98" s="4" t="str">
        <f t="shared" si="1"/>
        <v>Абс</v>
      </c>
      <c r="I98" s="4">
        <v>88</v>
      </c>
      <c r="O98" s="5">
        <v>1386</v>
      </c>
    </row>
    <row r="99" spans="1:15" ht="12.75" customHeight="1">
      <c r="A99" s="9">
        <v>93</v>
      </c>
      <c r="B99" s="9">
        <v>164</v>
      </c>
      <c r="C99" s="10" t="s">
        <v>243</v>
      </c>
      <c r="D99" s="11">
        <v>1969</v>
      </c>
      <c r="E99" s="4" t="s">
        <v>14</v>
      </c>
      <c r="F99" s="17" t="s">
        <v>15</v>
      </c>
      <c r="G99" s="22" t="s">
        <v>430</v>
      </c>
      <c r="H99" s="4" t="str">
        <f t="shared" si="1"/>
        <v>Абс</v>
      </c>
      <c r="I99" s="4">
        <v>89</v>
      </c>
      <c r="O99" s="5">
        <v>1393</v>
      </c>
    </row>
    <row r="100" spans="1:15" ht="12.75" customHeight="1">
      <c r="A100" s="9">
        <v>94</v>
      </c>
      <c r="B100" s="9">
        <v>101</v>
      </c>
      <c r="C100" s="10" t="s">
        <v>246</v>
      </c>
      <c r="D100" s="11">
        <v>1992</v>
      </c>
      <c r="E100" s="4" t="s">
        <v>14</v>
      </c>
      <c r="F100" s="17" t="s">
        <v>223</v>
      </c>
      <c r="G100" s="22" t="s">
        <v>431</v>
      </c>
      <c r="H100" s="4" t="str">
        <f t="shared" si="1"/>
        <v>Абс</v>
      </c>
      <c r="I100" s="4">
        <v>90</v>
      </c>
      <c r="O100" s="5">
        <v>1397</v>
      </c>
    </row>
    <row r="101" spans="1:15" ht="12.75" customHeight="1">
      <c r="A101" s="9">
        <v>95</v>
      </c>
      <c r="B101" s="9">
        <v>180</v>
      </c>
      <c r="C101" s="10" t="s">
        <v>293</v>
      </c>
      <c r="D101" s="11">
        <v>1994</v>
      </c>
      <c r="E101" s="4" t="s">
        <v>14</v>
      </c>
      <c r="F101" s="17" t="s">
        <v>200</v>
      </c>
      <c r="G101" s="22" t="s">
        <v>433</v>
      </c>
      <c r="H101" s="4" t="str">
        <f t="shared" si="1"/>
        <v>Абс</v>
      </c>
      <c r="I101" s="4">
        <v>91</v>
      </c>
      <c r="O101" s="5">
        <v>1406</v>
      </c>
    </row>
    <row r="102" spans="1:15" ht="12.75" customHeight="1">
      <c r="A102" s="9">
        <v>96</v>
      </c>
      <c r="B102" s="9">
        <v>77</v>
      </c>
      <c r="C102" s="10" t="s">
        <v>172</v>
      </c>
      <c r="D102" s="11">
        <v>1955</v>
      </c>
      <c r="E102" s="4" t="s">
        <v>14</v>
      </c>
      <c r="F102" s="17" t="s">
        <v>154</v>
      </c>
      <c r="G102" s="22" t="s">
        <v>434</v>
      </c>
      <c r="H102" s="4" t="str">
        <f t="shared" si="1"/>
        <v>М60</v>
      </c>
      <c r="I102" s="4">
        <v>5</v>
      </c>
      <c r="O102" s="5">
        <v>1407</v>
      </c>
    </row>
    <row r="103" spans="1:15" ht="12.75" customHeight="1">
      <c r="A103" s="9">
        <v>97</v>
      </c>
      <c r="B103" s="9">
        <v>171</v>
      </c>
      <c r="C103" s="10" t="s">
        <v>324</v>
      </c>
      <c r="D103" s="11">
        <v>1981</v>
      </c>
      <c r="E103" s="4" t="s">
        <v>14</v>
      </c>
      <c r="F103" s="17" t="s">
        <v>325</v>
      </c>
      <c r="G103" s="22" t="s">
        <v>435</v>
      </c>
      <c r="H103" s="4" t="str">
        <f t="shared" si="1"/>
        <v>Абс</v>
      </c>
      <c r="I103" s="4">
        <v>92</v>
      </c>
      <c r="O103" s="5">
        <v>1411</v>
      </c>
    </row>
    <row r="104" spans="1:15" ht="12.75" customHeight="1">
      <c r="A104" s="9">
        <v>98</v>
      </c>
      <c r="B104" s="9">
        <v>177</v>
      </c>
      <c r="C104" s="10" t="s">
        <v>291</v>
      </c>
      <c r="D104" s="11">
        <v>1992</v>
      </c>
      <c r="E104" s="4" t="s">
        <v>14</v>
      </c>
      <c r="F104" s="17" t="s">
        <v>223</v>
      </c>
      <c r="G104" s="22" t="s">
        <v>436</v>
      </c>
      <c r="H104" s="4" t="str">
        <f t="shared" si="1"/>
        <v>Абс</v>
      </c>
      <c r="I104" s="4">
        <v>93</v>
      </c>
      <c r="O104" s="5">
        <v>1412</v>
      </c>
    </row>
    <row r="105" spans="1:15" ht="12.75" customHeight="1">
      <c r="A105" s="9">
        <v>99</v>
      </c>
      <c r="B105" s="9">
        <v>102</v>
      </c>
      <c r="C105" s="10" t="s">
        <v>208</v>
      </c>
      <c r="D105" s="11">
        <v>1999</v>
      </c>
      <c r="E105" s="4" t="s">
        <v>14</v>
      </c>
      <c r="F105" s="17" t="s">
        <v>185</v>
      </c>
      <c r="G105" s="22" t="s">
        <v>437</v>
      </c>
      <c r="H105" s="4" t="str">
        <f t="shared" si="1"/>
        <v>Абс</v>
      </c>
      <c r="I105" s="4">
        <v>94</v>
      </c>
      <c r="O105" s="5">
        <v>1413</v>
      </c>
    </row>
    <row r="106" spans="1:15" ht="12.75" customHeight="1">
      <c r="A106" s="9">
        <v>100</v>
      </c>
      <c r="B106" s="9">
        <v>89</v>
      </c>
      <c r="C106" s="10" t="s">
        <v>279</v>
      </c>
      <c r="D106" s="11">
        <v>1991</v>
      </c>
      <c r="E106" s="4" t="s">
        <v>14</v>
      </c>
      <c r="F106" s="17" t="s">
        <v>200</v>
      </c>
      <c r="G106" s="22" t="s">
        <v>437</v>
      </c>
      <c r="H106" s="4" t="str">
        <f t="shared" si="1"/>
        <v>Абс</v>
      </c>
      <c r="I106" s="4">
        <v>95</v>
      </c>
      <c r="O106" s="5">
        <v>1413</v>
      </c>
    </row>
    <row r="107" spans="1:15" ht="12.75" customHeight="1">
      <c r="A107" s="9">
        <v>101</v>
      </c>
      <c r="B107" s="9">
        <v>53</v>
      </c>
      <c r="C107" s="10" t="s">
        <v>165</v>
      </c>
      <c r="D107" s="11">
        <v>1999</v>
      </c>
      <c r="E107" s="4" t="s">
        <v>14</v>
      </c>
      <c r="F107" s="17" t="s">
        <v>126</v>
      </c>
      <c r="G107" s="22" t="s">
        <v>438</v>
      </c>
      <c r="H107" s="4" t="str">
        <f t="shared" si="1"/>
        <v>Абс</v>
      </c>
      <c r="I107" s="4">
        <v>96</v>
      </c>
      <c r="O107" s="5">
        <v>1414</v>
      </c>
    </row>
    <row r="108" spans="1:15" ht="12.75" customHeight="1">
      <c r="A108" s="9">
        <v>102</v>
      </c>
      <c r="B108" s="9">
        <v>36</v>
      </c>
      <c r="C108" s="10" t="s">
        <v>121</v>
      </c>
      <c r="D108" s="11">
        <v>1967</v>
      </c>
      <c r="E108" s="4" t="s">
        <v>14</v>
      </c>
      <c r="F108" s="17" t="s">
        <v>18</v>
      </c>
      <c r="G108" s="22" t="s">
        <v>439</v>
      </c>
      <c r="H108" s="4" t="str">
        <f t="shared" si="1"/>
        <v>Абс</v>
      </c>
      <c r="I108" s="4">
        <v>97</v>
      </c>
      <c r="O108" s="5">
        <v>1429</v>
      </c>
    </row>
    <row r="109" spans="1:15" ht="12.75" customHeight="1">
      <c r="A109" s="9">
        <v>103</v>
      </c>
      <c r="B109" s="9">
        <v>116</v>
      </c>
      <c r="C109" s="10" t="s">
        <v>189</v>
      </c>
      <c r="D109" s="11">
        <v>1999</v>
      </c>
      <c r="E109" s="4" t="s">
        <v>14</v>
      </c>
      <c r="F109" s="17" t="s">
        <v>185</v>
      </c>
      <c r="G109" s="22" t="s">
        <v>440</v>
      </c>
      <c r="H109" s="4" t="str">
        <f t="shared" si="1"/>
        <v>Абс</v>
      </c>
      <c r="I109" s="4">
        <v>98</v>
      </c>
      <c r="O109" s="5">
        <v>1430</v>
      </c>
    </row>
    <row r="110" spans="1:15" ht="12.75" customHeight="1">
      <c r="A110" s="9">
        <v>104</v>
      </c>
      <c r="B110" s="9">
        <v>39</v>
      </c>
      <c r="C110" s="10" t="s">
        <v>118</v>
      </c>
      <c r="D110" s="11">
        <v>2000</v>
      </c>
      <c r="E110" s="4" t="s">
        <v>14</v>
      </c>
      <c r="F110" s="17"/>
      <c r="G110" s="22" t="s">
        <v>441</v>
      </c>
      <c r="H110" s="4" t="str">
        <f t="shared" si="1"/>
        <v>Абс</v>
      </c>
      <c r="I110" s="4">
        <v>99</v>
      </c>
      <c r="O110" s="5">
        <v>1443</v>
      </c>
    </row>
    <row r="111" spans="1:15" ht="12.75" customHeight="1">
      <c r="A111" s="9">
        <v>105</v>
      </c>
      <c r="B111" s="9">
        <v>258</v>
      </c>
      <c r="C111" s="10" t="s">
        <v>313</v>
      </c>
      <c r="D111" s="11">
        <v>1994</v>
      </c>
      <c r="E111" s="4" t="s">
        <v>14</v>
      </c>
      <c r="F111" s="17" t="s">
        <v>200</v>
      </c>
      <c r="G111" s="22" t="s">
        <v>442</v>
      </c>
      <c r="H111" s="4" t="str">
        <f t="shared" si="1"/>
        <v>Абс</v>
      </c>
      <c r="I111" s="4">
        <v>100</v>
      </c>
      <c r="O111" s="5">
        <v>1448</v>
      </c>
    </row>
    <row r="112" spans="1:15" ht="12.75" customHeight="1">
      <c r="A112" s="9">
        <v>106</v>
      </c>
      <c r="B112" s="9">
        <v>131</v>
      </c>
      <c r="C112" s="10" t="s">
        <v>248</v>
      </c>
      <c r="D112" s="11">
        <v>1993</v>
      </c>
      <c r="E112" s="4" t="s">
        <v>14</v>
      </c>
      <c r="F112" s="17" t="s">
        <v>223</v>
      </c>
      <c r="G112" s="22" t="s">
        <v>442</v>
      </c>
      <c r="H112" s="4" t="str">
        <f t="shared" si="1"/>
        <v>Абс</v>
      </c>
      <c r="I112" s="4">
        <v>101</v>
      </c>
      <c r="O112" s="5">
        <v>1448</v>
      </c>
    </row>
    <row r="113" spans="1:15" ht="12.75" customHeight="1">
      <c r="A113" s="9">
        <v>107</v>
      </c>
      <c r="B113" s="9">
        <v>173</v>
      </c>
      <c r="C113" s="10" t="s">
        <v>289</v>
      </c>
      <c r="D113" s="11">
        <v>1993</v>
      </c>
      <c r="E113" s="4" t="s">
        <v>14</v>
      </c>
      <c r="F113" s="17" t="s">
        <v>223</v>
      </c>
      <c r="G113" s="22" t="s">
        <v>443</v>
      </c>
      <c r="H113" s="4" t="str">
        <f t="shared" si="1"/>
        <v>Абс</v>
      </c>
      <c r="I113" s="4">
        <v>102</v>
      </c>
      <c r="O113" s="5">
        <v>1450</v>
      </c>
    </row>
    <row r="114" spans="1:15" ht="12.75" customHeight="1">
      <c r="A114" s="9">
        <v>108</v>
      </c>
      <c r="B114" s="9">
        <v>190</v>
      </c>
      <c r="C114" s="10" t="s">
        <v>297</v>
      </c>
      <c r="D114" s="11">
        <v>1994</v>
      </c>
      <c r="E114" s="4" t="s">
        <v>14</v>
      </c>
      <c r="F114" s="17" t="s">
        <v>223</v>
      </c>
      <c r="G114" s="22" t="s">
        <v>443</v>
      </c>
      <c r="H114" s="4" t="str">
        <f t="shared" si="1"/>
        <v>Абс</v>
      </c>
      <c r="I114" s="4">
        <v>103</v>
      </c>
      <c r="O114" s="5">
        <v>1450</v>
      </c>
    </row>
    <row r="115" spans="1:15" ht="12.75" customHeight="1">
      <c r="A115" s="9">
        <v>109</v>
      </c>
      <c r="B115" s="9">
        <v>138</v>
      </c>
      <c r="C115" s="10" t="s">
        <v>222</v>
      </c>
      <c r="D115" s="11">
        <v>1993</v>
      </c>
      <c r="E115" s="4" t="s">
        <v>14</v>
      </c>
      <c r="F115" s="17" t="s">
        <v>223</v>
      </c>
      <c r="G115" s="22" t="s">
        <v>443</v>
      </c>
      <c r="H115" s="4" t="str">
        <f t="shared" si="1"/>
        <v>Абс</v>
      </c>
      <c r="I115" s="4">
        <v>104</v>
      </c>
      <c r="O115" s="5">
        <v>1450</v>
      </c>
    </row>
    <row r="116" spans="1:15" ht="12.75" customHeight="1">
      <c r="A116" s="9">
        <v>110</v>
      </c>
      <c r="B116" s="9">
        <v>181</v>
      </c>
      <c r="C116" s="10" t="s">
        <v>245</v>
      </c>
      <c r="D116" s="11">
        <v>1993</v>
      </c>
      <c r="E116" s="4" t="s">
        <v>14</v>
      </c>
      <c r="F116" s="17" t="s">
        <v>200</v>
      </c>
      <c r="G116" s="22" t="s">
        <v>443</v>
      </c>
      <c r="H116" s="4" t="str">
        <f t="shared" si="1"/>
        <v>Абс</v>
      </c>
      <c r="I116" s="4">
        <v>105</v>
      </c>
      <c r="O116" s="5">
        <v>1450</v>
      </c>
    </row>
    <row r="117" spans="1:15" ht="12.75" customHeight="1">
      <c r="A117" s="9">
        <v>111</v>
      </c>
      <c r="B117" s="9">
        <v>209</v>
      </c>
      <c r="C117" s="10" t="s">
        <v>100</v>
      </c>
      <c r="D117" s="11">
        <v>1938</v>
      </c>
      <c r="E117" s="4" t="s">
        <v>14</v>
      </c>
      <c r="F117" s="17" t="s">
        <v>101</v>
      </c>
      <c r="G117" s="22" t="s">
        <v>444</v>
      </c>
      <c r="H117" s="4" t="str">
        <f t="shared" si="1"/>
        <v>М60</v>
      </c>
      <c r="I117" s="4">
        <v>6</v>
      </c>
      <c r="O117" s="5">
        <v>1457</v>
      </c>
    </row>
    <row r="118" spans="1:15" ht="12.75" customHeight="1">
      <c r="A118" s="9">
        <v>112</v>
      </c>
      <c r="B118" s="9">
        <v>2</v>
      </c>
      <c r="C118" s="10" t="s">
        <v>43</v>
      </c>
      <c r="D118" s="11">
        <v>2004</v>
      </c>
      <c r="E118" s="4" t="s">
        <v>14</v>
      </c>
      <c r="F118" s="17" t="s">
        <v>139</v>
      </c>
      <c r="G118" s="22" t="s">
        <v>445</v>
      </c>
      <c r="H118" s="4">
        <f t="shared" si="1"/>
      </c>
      <c r="O118" s="5">
        <v>1468</v>
      </c>
    </row>
    <row r="119" spans="1:15" ht="12.75" customHeight="1">
      <c r="A119" s="9">
        <v>113</v>
      </c>
      <c r="B119" s="9">
        <v>3</v>
      </c>
      <c r="C119" s="10" t="s">
        <v>35</v>
      </c>
      <c r="D119" s="11">
        <v>1977</v>
      </c>
      <c r="E119" s="4" t="s">
        <v>17</v>
      </c>
      <c r="F119" s="17" t="s">
        <v>38</v>
      </c>
      <c r="G119" s="22" t="s">
        <v>446</v>
      </c>
      <c r="H119" s="4" t="str">
        <f t="shared" si="1"/>
        <v>Абс</v>
      </c>
      <c r="I119" s="4">
        <v>106</v>
      </c>
      <c r="J119" s="4" t="s">
        <v>39</v>
      </c>
      <c r="O119" s="5">
        <v>1470</v>
      </c>
    </row>
    <row r="120" spans="1:15" ht="12.75" customHeight="1">
      <c r="A120" s="9">
        <v>114</v>
      </c>
      <c r="B120" s="9">
        <v>210</v>
      </c>
      <c r="C120" s="10" t="s">
        <v>102</v>
      </c>
      <c r="D120" s="11">
        <v>1942</v>
      </c>
      <c r="E120" s="4" t="s">
        <v>14</v>
      </c>
      <c r="F120" s="17" t="s">
        <v>18</v>
      </c>
      <c r="G120" s="22" t="s">
        <v>447</v>
      </c>
      <c r="H120" s="4" t="str">
        <f t="shared" si="1"/>
        <v>М60</v>
      </c>
      <c r="I120" s="4">
        <v>7</v>
      </c>
      <c r="O120" s="5">
        <v>1472</v>
      </c>
    </row>
    <row r="121" spans="1:15" ht="12.75" customHeight="1">
      <c r="A121" s="9">
        <v>115</v>
      </c>
      <c r="B121" s="9">
        <v>271</v>
      </c>
      <c r="C121" s="10" t="s">
        <v>339</v>
      </c>
      <c r="D121" s="11">
        <v>1994</v>
      </c>
      <c r="E121" s="4" t="s">
        <v>14</v>
      </c>
      <c r="F121" s="17" t="s">
        <v>223</v>
      </c>
      <c r="G121" s="22" t="s">
        <v>448</v>
      </c>
      <c r="H121" s="4" t="str">
        <f t="shared" si="1"/>
        <v>Абс</v>
      </c>
      <c r="I121" s="4">
        <v>107</v>
      </c>
      <c r="O121" s="5">
        <v>1488</v>
      </c>
    </row>
    <row r="122" spans="1:15" ht="12.75" customHeight="1">
      <c r="A122" s="9">
        <v>116</v>
      </c>
      <c r="B122" s="9">
        <v>147</v>
      </c>
      <c r="C122" s="10" t="s">
        <v>240</v>
      </c>
      <c r="D122" s="11">
        <v>1993</v>
      </c>
      <c r="E122" s="4" t="s">
        <v>14</v>
      </c>
      <c r="F122" s="17" t="s">
        <v>200</v>
      </c>
      <c r="G122" s="22" t="s">
        <v>449</v>
      </c>
      <c r="H122" s="4" t="str">
        <f t="shared" si="1"/>
        <v>Абс</v>
      </c>
      <c r="I122" s="4">
        <v>108</v>
      </c>
      <c r="O122" s="5">
        <v>1496</v>
      </c>
    </row>
    <row r="123" spans="1:15" ht="12.75" customHeight="1">
      <c r="A123" s="9">
        <v>117</v>
      </c>
      <c r="B123" s="9">
        <v>206</v>
      </c>
      <c r="C123" s="10" t="s">
        <v>44</v>
      </c>
      <c r="D123" s="11">
        <v>1945</v>
      </c>
      <c r="E123" s="4" t="s">
        <v>32</v>
      </c>
      <c r="F123" s="17" t="s">
        <v>37</v>
      </c>
      <c r="G123" s="22" t="s">
        <v>450</v>
      </c>
      <c r="H123" s="4" t="str">
        <f t="shared" si="1"/>
        <v>М60</v>
      </c>
      <c r="I123" s="4">
        <v>8</v>
      </c>
      <c r="O123" s="5">
        <v>1497</v>
      </c>
    </row>
    <row r="124" spans="1:15" ht="12.75" customHeight="1">
      <c r="A124" s="9">
        <v>118</v>
      </c>
      <c r="B124" s="9">
        <v>146</v>
      </c>
      <c r="C124" s="10" t="s">
        <v>239</v>
      </c>
      <c r="D124" s="11">
        <v>1994</v>
      </c>
      <c r="E124" s="4" t="s">
        <v>14</v>
      </c>
      <c r="F124" s="17" t="s">
        <v>223</v>
      </c>
      <c r="G124" s="22" t="s">
        <v>451</v>
      </c>
      <c r="H124" s="4" t="str">
        <f t="shared" si="1"/>
        <v>Абс</v>
      </c>
      <c r="I124" s="4">
        <v>109</v>
      </c>
      <c r="O124" s="5">
        <v>1508</v>
      </c>
    </row>
    <row r="125" spans="1:15" ht="12.75" customHeight="1">
      <c r="A125" s="9">
        <v>119</v>
      </c>
      <c r="B125" s="9">
        <v>100</v>
      </c>
      <c r="C125" s="10" t="s">
        <v>207</v>
      </c>
      <c r="D125" s="11">
        <v>1992</v>
      </c>
      <c r="E125" s="4" t="s">
        <v>14</v>
      </c>
      <c r="F125" s="17" t="s">
        <v>200</v>
      </c>
      <c r="G125" s="22" t="s">
        <v>452</v>
      </c>
      <c r="H125" s="4" t="str">
        <f t="shared" si="1"/>
        <v>Абс</v>
      </c>
      <c r="I125" s="4">
        <v>110</v>
      </c>
      <c r="O125" s="5">
        <v>1512</v>
      </c>
    </row>
    <row r="126" spans="1:15" ht="12.75" customHeight="1">
      <c r="A126" s="9">
        <v>120</v>
      </c>
      <c r="B126" s="9">
        <v>150</v>
      </c>
      <c r="C126" s="10" t="s">
        <v>242</v>
      </c>
      <c r="D126" s="11">
        <v>1993</v>
      </c>
      <c r="E126" s="4" t="s">
        <v>14</v>
      </c>
      <c r="F126" s="17" t="s">
        <v>200</v>
      </c>
      <c r="G126" s="22" t="s">
        <v>453</v>
      </c>
      <c r="H126" s="4" t="str">
        <f t="shared" si="1"/>
        <v>Абс</v>
      </c>
      <c r="I126" s="4">
        <v>111</v>
      </c>
      <c r="O126" s="5">
        <v>1514</v>
      </c>
    </row>
    <row r="127" spans="1:15" ht="12.75" customHeight="1">
      <c r="A127" s="9">
        <v>121</v>
      </c>
      <c r="B127" s="9">
        <v>29</v>
      </c>
      <c r="C127" s="10" t="s">
        <v>127</v>
      </c>
      <c r="D127" s="11">
        <v>1999</v>
      </c>
      <c r="E127" s="4" t="s">
        <v>14</v>
      </c>
      <c r="F127" s="17" t="s">
        <v>126</v>
      </c>
      <c r="G127" s="22" t="s">
        <v>454</v>
      </c>
      <c r="H127" s="4" t="str">
        <f t="shared" si="1"/>
        <v>Абс</v>
      </c>
      <c r="I127" s="4">
        <v>112</v>
      </c>
      <c r="O127" s="5">
        <v>1516</v>
      </c>
    </row>
    <row r="128" spans="1:15" ht="12.75" customHeight="1">
      <c r="A128" s="9">
        <v>122</v>
      </c>
      <c r="B128" s="9">
        <v>136</v>
      </c>
      <c r="C128" s="10" t="s">
        <v>253</v>
      </c>
      <c r="D128" s="11">
        <v>1993</v>
      </c>
      <c r="E128" s="4" t="s">
        <v>14</v>
      </c>
      <c r="F128" s="17" t="s">
        <v>223</v>
      </c>
      <c r="G128" s="22" t="s">
        <v>455</v>
      </c>
      <c r="H128" s="4" t="str">
        <f t="shared" si="1"/>
        <v>Абс</v>
      </c>
      <c r="I128" s="4">
        <v>113</v>
      </c>
      <c r="O128" s="5">
        <v>1521</v>
      </c>
    </row>
    <row r="129" spans="1:15" ht="12.75" customHeight="1">
      <c r="A129" s="9">
        <v>123</v>
      </c>
      <c r="B129" s="9">
        <v>194</v>
      </c>
      <c r="C129" s="10" t="s">
        <v>301</v>
      </c>
      <c r="D129" s="11">
        <v>1994</v>
      </c>
      <c r="E129" s="4" t="s">
        <v>14</v>
      </c>
      <c r="F129" s="17" t="s">
        <v>223</v>
      </c>
      <c r="G129" s="22" t="s">
        <v>455</v>
      </c>
      <c r="H129" s="4" t="str">
        <f t="shared" si="1"/>
        <v>Абс</v>
      </c>
      <c r="I129" s="4">
        <v>114</v>
      </c>
      <c r="O129" s="5">
        <v>1521</v>
      </c>
    </row>
    <row r="130" spans="1:15" ht="12.75" customHeight="1">
      <c r="A130" s="9">
        <v>124</v>
      </c>
      <c r="B130" s="9">
        <v>139</v>
      </c>
      <c r="C130" s="10" t="s">
        <v>224</v>
      </c>
      <c r="D130" s="11">
        <v>1994</v>
      </c>
      <c r="E130" s="4" t="s">
        <v>14</v>
      </c>
      <c r="F130" s="17" t="s">
        <v>200</v>
      </c>
      <c r="G130" s="22" t="s">
        <v>456</v>
      </c>
      <c r="H130" s="4" t="str">
        <f t="shared" si="1"/>
        <v>Абс</v>
      </c>
      <c r="I130" s="4">
        <v>113</v>
      </c>
      <c r="O130" s="5">
        <v>1525</v>
      </c>
    </row>
    <row r="131" spans="1:15" ht="12.75" customHeight="1">
      <c r="A131" s="9">
        <v>125</v>
      </c>
      <c r="B131" s="9">
        <v>90</v>
      </c>
      <c r="C131" s="10" t="s">
        <v>280</v>
      </c>
      <c r="D131" s="11">
        <v>1993</v>
      </c>
      <c r="E131" s="4" t="s">
        <v>14</v>
      </c>
      <c r="F131" s="17" t="s">
        <v>200</v>
      </c>
      <c r="G131" s="22" t="s">
        <v>457</v>
      </c>
      <c r="H131" s="4" t="str">
        <f t="shared" si="1"/>
        <v>Абс</v>
      </c>
      <c r="I131" s="4">
        <v>114</v>
      </c>
      <c r="O131" s="5">
        <v>1529</v>
      </c>
    </row>
    <row r="132" spans="1:15" ht="12.75" customHeight="1">
      <c r="A132" s="9">
        <v>126</v>
      </c>
      <c r="B132" s="9">
        <v>32</v>
      </c>
      <c r="C132" s="10" t="s">
        <v>52</v>
      </c>
      <c r="D132" s="11">
        <v>1996</v>
      </c>
      <c r="E132" s="4" t="s">
        <v>14</v>
      </c>
      <c r="F132" s="17" t="s">
        <v>126</v>
      </c>
      <c r="G132" s="22" t="s">
        <v>458</v>
      </c>
      <c r="H132" s="4" t="str">
        <f t="shared" si="1"/>
        <v>Абс</v>
      </c>
      <c r="I132" s="4">
        <v>115</v>
      </c>
      <c r="O132" s="5">
        <v>1537</v>
      </c>
    </row>
    <row r="133" spans="1:15" ht="12.75" customHeight="1">
      <c r="A133" s="9">
        <v>127</v>
      </c>
      <c r="B133" s="9">
        <v>174</v>
      </c>
      <c r="C133" s="10" t="s">
        <v>290</v>
      </c>
      <c r="D133" s="11">
        <v>1991</v>
      </c>
      <c r="E133" s="4" t="s">
        <v>14</v>
      </c>
      <c r="F133" s="17" t="s">
        <v>223</v>
      </c>
      <c r="G133" s="22" t="s">
        <v>459</v>
      </c>
      <c r="H133" s="4" t="str">
        <f t="shared" si="1"/>
        <v>Абс</v>
      </c>
      <c r="I133" s="4">
        <v>116</v>
      </c>
      <c r="O133" s="5">
        <v>1545</v>
      </c>
    </row>
    <row r="134" spans="1:15" ht="12.75" customHeight="1">
      <c r="A134" s="9">
        <v>128</v>
      </c>
      <c r="B134" s="9">
        <v>81</v>
      </c>
      <c r="C134" s="10" t="s">
        <v>176</v>
      </c>
      <c r="D134" s="11">
        <v>1991</v>
      </c>
      <c r="E134" s="4" t="s">
        <v>14</v>
      </c>
      <c r="F134" s="17" t="s">
        <v>170</v>
      </c>
      <c r="G134" s="22" t="s">
        <v>459</v>
      </c>
      <c r="H134" s="4" t="str">
        <f t="shared" si="1"/>
        <v>Абс</v>
      </c>
      <c r="I134" s="4">
        <v>117</v>
      </c>
      <c r="O134" s="5">
        <v>1545</v>
      </c>
    </row>
    <row r="135" spans="1:15" ht="12.75" customHeight="1">
      <c r="A135" s="9">
        <v>129</v>
      </c>
      <c r="B135" s="9">
        <v>92</v>
      </c>
      <c r="C135" s="10" t="s">
        <v>282</v>
      </c>
      <c r="D135" s="11">
        <v>1993</v>
      </c>
      <c r="E135" s="4" t="s">
        <v>14</v>
      </c>
      <c r="F135" s="17" t="s">
        <v>223</v>
      </c>
      <c r="G135" s="22" t="s">
        <v>459</v>
      </c>
      <c r="H135" s="4" t="str">
        <f aca="true" t="shared" si="2" ref="H135:H198">IF(AND(D135&gt;=1900,D135&lt;=1956),"М60",IF(AND(D135&gt;=1957,D135&lt;=2002),"Абс",""))</f>
        <v>Абс</v>
      </c>
      <c r="I135" s="4">
        <v>118</v>
      </c>
      <c r="O135" s="5">
        <v>1545</v>
      </c>
    </row>
    <row r="136" spans="1:15" ht="12.75" customHeight="1">
      <c r="A136" s="9">
        <v>130</v>
      </c>
      <c r="B136" s="9">
        <v>144</v>
      </c>
      <c r="C136" s="10" t="s">
        <v>237</v>
      </c>
      <c r="D136" s="11">
        <v>1992</v>
      </c>
      <c r="E136" s="4" t="s">
        <v>14</v>
      </c>
      <c r="F136" s="17" t="s">
        <v>223</v>
      </c>
      <c r="G136" s="22" t="s">
        <v>460</v>
      </c>
      <c r="H136" s="4" t="str">
        <f t="shared" si="2"/>
        <v>Абс</v>
      </c>
      <c r="I136" s="4">
        <v>119</v>
      </c>
      <c r="O136" s="5">
        <v>1549</v>
      </c>
    </row>
    <row r="137" spans="1:15" ht="12.75" customHeight="1">
      <c r="A137" s="9">
        <v>131</v>
      </c>
      <c r="B137" s="9">
        <v>87</v>
      </c>
      <c r="C137" s="10" t="s">
        <v>277</v>
      </c>
      <c r="D137" s="11">
        <v>1993</v>
      </c>
      <c r="E137" s="4" t="s">
        <v>14</v>
      </c>
      <c r="F137" s="17" t="s">
        <v>200</v>
      </c>
      <c r="G137" s="22" t="s">
        <v>461</v>
      </c>
      <c r="H137" s="4" t="str">
        <f t="shared" si="2"/>
        <v>Абс</v>
      </c>
      <c r="I137" s="4">
        <v>120</v>
      </c>
      <c r="O137" s="5">
        <v>1552</v>
      </c>
    </row>
    <row r="138" spans="1:15" ht="12.75" customHeight="1">
      <c r="A138" s="9">
        <v>132</v>
      </c>
      <c r="B138" s="9">
        <v>132</v>
      </c>
      <c r="C138" s="10" t="s">
        <v>249</v>
      </c>
      <c r="D138" s="11">
        <v>1988</v>
      </c>
      <c r="E138" s="4" t="s">
        <v>14</v>
      </c>
      <c r="F138" s="17" t="s">
        <v>200</v>
      </c>
      <c r="G138" s="22" t="s">
        <v>462</v>
      </c>
      <c r="H138" s="4" t="str">
        <f t="shared" si="2"/>
        <v>Абс</v>
      </c>
      <c r="I138" s="4">
        <v>121</v>
      </c>
      <c r="O138" s="5">
        <v>1553</v>
      </c>
    </row>
    <row r="139" spans="1:15" ht="12.75" customHeight="1">
      <c r="A139" s="9">
        <v>133</v>
      </c>
      <c r="B139" s="9">
        <v>74</v>
      </c>
      <c r="C139" s="10" t="s">
        <v>275</v>
      </c>
      <c r="D139" s="11">
        <v>1993</v>
      </c>
      <c r="E139" s="4" t="s">
        <v>14</v>
      </c>
      <c r="F139" s="17" t="s">
        <v>223</v>
      </c>
      <c r="G139" s="22" t="s">
        <v>463</v>
      </c>
      <c r="H139" s="4" t="str">
        <f t="shared" si="2"/>
        <v>Абс</v>
      </c>
      <c r="I139" s="4">
        <v>122</v>
      </c>
      <c r="O139" s="5">
        <v>1554</v>
      </c>
    </row>
    <row r="140" spans="1:15" ht="12.75" customHeight="1">
      <c r="A140" s="9">
        <v>134</v>
      </c>
      <c r="B140" s="9">
        <v>104</v>
      </c>
      <c r="C140" s="10" t="s">
        <v>210</v>
      </c>
      <c r="D140" s="11">
        <v>1994</v>
      </c>
      <c r="E140" s="4" t="s">
        <v>14</v>
      </c>
      <c r="F140" s="17" t="s">
        <v>211</v>
      </c>
      <c r="G140" s="22" t="s">
        <v>466</v>
      </c>
      <c r="H140" s="4" t="str">
        <f t="shared" si="2"/>
        <v>Абс</v>
      </c>
      <c r="I140" s="4">
        <v>123</v>
      </c>
      <c r="O140" s="5">
        <v>1562</v>
      </c>
    </row>
    <row r="141" spans="1:15" ht="12.75" customHeight="1">
      <c r="A141" s="9">
        <v>135</v>
      </c>
      <c r="B141" s="9">
        <v>106</v>
      </c>
      <c r="C141" s="10" t="s">
        <v>213</v>
      </c>
      <c r="D141" s="11">
        <v>1972</v>
      </c>
      <c r="E141" s="4" t="s">
        <v>14</v>
      </c>
      <c r="F141" s="17" t="s">
        <v>211</v>
      </c>
      <c r="G141" s="22" t="s">
        <v>467</v>
      </c>
      <c r="H141" s="4" t="str">
        <f t="shared" si="2"/>
        <v>Абс</v>
      </c>
      <c r="I141" s="4">
        <v>124</v>
      </c>
      <c r="O141" s="5">
        <v>1564</v>
      </c>
    </row>
    <row r="142" spans="1:15" ht="12.75" customHeight="1">
      <c r="A142" s="9">
        <v>136</v>
      </c>
      <c r="B142" s="9">
        <v>107</v>
      </c>
      <c r="C142" s="10" t="s">
        <v>214</v>
      </c>
      <c r="D142" s="11">
        <v>1991</v>
      </c>
      <c r="E142" s="4" t="s">
        <v>14</v>
      </c>
      <c r="F142" s="17" t="s">
        <v>211</v>
      </c>
      <c r="G142" s="22" t="s">
        <v>468</v>
      </c>
      <c r="H142" s="4" t="str">
        <f t="shared" si="2"/>
        <v>Абс</v>
      </c>
      <c r="I142" s="4">
        <v>125</v>
      </c>
      <c r="O142" s="5">
        <v>1566</v>
      </c>
    </row>
    <row r="143" spans="1:15" ht="12.75" customHeight="1">
      <c r="A143" s="9">
        <v>137</v>
      </c>
      <c r="B143" s="9">
        <v>137</v>
      </c>
      <c r="C143" s="10" t="s">
        <v>254</v>
      </c>
      <c r="D143" s="11">
        <v>1994</v>
      </c>
      <c r="E143" s="4" t="s">
        <v>14</v>
      </c>
      <c r="F143" s="17" t="s">
        <v>200</v>
      </c>
      <c r="G143" s="22" t="s">
        <v>469</v>
      </c>
      <c r="H143" s="4" t="str">
        <f t="shared" si="2"/>
        <v>Абс</v>
      </c>
      <c r="I143" s="4">
        <v>126</v>
      </c>
      <c r="O143" s="5">
        <v>1571</v>
      </c>
    </row>
    <row r="144" spans="1:15" ht="12.75" customHeight="1">
      <c r="A144" s="9">
        <v>138</v>
      </c>
      <c r="B144" s="9">
        <v>142</v>
      </c>
      <c r="C144" s="10" t="s">
        <v>227</v>
      </c>
      <c r="D144" s="11">
        <v>1993</v>
      </c>
      <c r="E144" s="4" t="s">
        <v>14</v>
      </c>
      <c r="F144" s="17" t="s">
        <v>223</v>
      </c>
      <c r="G144" s="22" t="s">
        <v>469</v>
      </c>
      <c r="H144" s="4" t="str">
        <f t="shared" si="2"/>
        <v>Абс</v>
      </c>
      <c r="I144" s="4">
        <v>127</v>
      </c>
      <c r="O144" s="5">
        <v>1571</v>
      </c>
    </row>
    <row r="145" spans="1:15" ht="12.75" customHeight="1">
      <c r="A145" s="9">
        <v>139</v>
      </c>
      <c r="B145" s="9">
        <v>259</v>
      </c>
      <c r="C145" s="10" t="s">
        <v>314</v>
      </c>
      <c r="D145" s="11">
        <v>1993</v>
      </c>
      <c r="E145" s="4" t="s">
        <v>14</v>
      </c>
      <c r="F145" s="17" t="s">
        <v>223</v>
      </c>
      <c r="G145" s="22" t="s">
        <v>470</v>
      </c>
      <c r="H145" s="4" t="str">
        <f t="shared" si="2"/>
        <v>Абс</v>
      </c>
      <c r="I145" s="4">
        <v>128</v>
      </c>
      <c r="O145" s="5">
        <v>1585</v>
      </c>
    </row>
    <row r="146" spans="1:15" ht="12.75" customHeight="1">
      <c r="A146" s="9">
        <v>140</v>
      </c>
      <c r="B146" s="9">
        <v>182</v>
      </c>
      <c r="C146" s="10" t="s">
        <v>265</v>
      </c>
      <c r="D146" s="11">
        <v>1994</v>
      </c>
      <c r="E146" s="4" t="s">
        <v>14</v>
      </c>
      <c r="F146" s="17" t="s">
        <v>200</v>
      </c>
      <c r="G146" s="22" t="s">
        <v>472</v>
      </c>
      <c r="H146" s="4" t="str">
        <f t="shared" si="2"/>
        <v>Абс</v>
      </c>
      <c r="I146" s="4">
        <v>129</v>
      </c>
      <c r="O146" s="5">
        <v>1588</v>
      </c>
    </row>
    <row r="147" spans="1:15" ht="12.75" customHeight="1">
      <c r="A147" s="9">
        <v>141</v>
      </c>
      <c r="B147" s="9">
        <v>66</v>
      </c>
      <c r="C147" s="10" t="s">
        <v>148</v>
      </c>
      <c r="D147" s="11">
        <v>1995</v>
      </c>
      <c r="E147" s="4" t="s">
        <v>14</v>
      </c>
      <c r="F147" s="17"/>
      <c r="G147" s="22" t="s">
        <v>473</v>
      </c>
      <c r="H147" s="4" t="str">
        <f t="shared" si="2"/>
        <v>Абс</v>
      </c>
      <c r="I147" s="4">
        <v>130</v>
      </c>
      <c r="O147" s="5">
        <v>1601</v>
      </c>
    </row>
    <row r="148" spans="1:15" ht="12.75" customHeight="1">
      <c r="A148" s="9">
        <v>142</v>
      </c>
      <c r="B148" s="9">
        <v>208</v>
      </c>
      <c r="C148" s="10" t="s">
        <v>78</v>
      </c>
      <c r="D148" s="11">
        <v>1939</v>
      </c>
      <c r="E148" s="4" t="s">
        <v>14</v>
      </c>
      <c r="F148" s="17" t="s">
        <v>18</v>
      </c>
      <c r="G148" s="22" t="s">
        <v>474</v>
      </c>
      <c r="H148" s="4" t="str">
        <f t="shared" si="2"/>
        <v>М60</v>
      </c>
      <c r="I148" s="4">
        <v>9</v>
      </c>
      <c r="J148" s="4" t="s">
        <v>79</v>
      </c>
      <c r="O148" s="5">
        <v>1606</v>
      </c>
    </row>
    <row r="149" spans="1:15" ht="12.75" customHeight="1">
      <c r="A149" s="9">
        <v>143</v>
      </c>
      <c r="B149" s="9">
        <v>94</v>
      </c>
      <c r="C149" s="10" t="s">
        <v>270</v>
      </c>
      <c r="D149" s="11">
        <v>1993</v>
      </c>
      <c r="E149" s="4" t="s">
        <v>14</v>
      </c>
      <c r="F149" s="17" t="s">
        <v>200</v>
      </c>
      <c r="G149" s="22" t="s">
        <v>476</v>
      </c>
      <c r="H149" s="4" t="str">
        <f t="shared" si="2"/>
        <v>Абс</v>
      </c>
      <c r="I149" s="4">
        <v>131</v>
      </c>
      <c r="O149" s="5">
        <v>1630</v>
      </c>
    </row>
    <row r="150" spans="1:15" ht="12.75" customHeight="1">
      <c r="A150" s="9">
        <v>144</v>
      </c>
      <c r="B150" s="9">
        <v>200</v>
      </c>
      <c r="C150" s="10" t="s">
        <v>306</v>
      </c>
      <c r="D150" s="11">
        <v>1993</v>
      </c>
      <c r="E150" s="4" t="s">
        <v>14</v>
      </c>
      <c r="F150" s="17" t="s">
        <v>200</v>
      </c>
      <c r="G150" s="22" t="s">
        <v>68</v>
      </c>
      <c r="H150" s="4" t="str">
        <f t="shared" si="2"/>
        <v>Абс</v>
      </c>
      <c r="I150" s="4">
        <v>132</v>
      </c>
      <c r="O150" s="5">
        <v>1633</v>
      </c>
    </row>
    <row r="151" spans="1:15" ht="12.75" customHeight="1">
      <c r="A151" s="9">
        <v>145</v>
      </c>
      <c r="B151" s="9">
        <v>250</v>
      </c>
      <c r="C151" s="10" t="s">
        <v>307</v>
      </c>
      <c r="D151" s="11">
        <v>1993</v>
      </c>
      <c r="E151" s="4" t="s">
        <v>14</v>
      </c>
      <c r="F151" s="17" t="s">
        <v>223</v>
      </c>
      <c r="G151" s="22" t="s">
        <v>68</v>
      </c>
      <c r="H151" s="4" t="str">
        <f t="shared" si="2"/>
        <v>Абс</v>
      </c>
      <c r="I151" s="4">
        <v>133</v>
      </c>
      <c r="O151" s="5">
        <v>1633</v>
      </c>
    </row>
    <row r="152" spans="1:15" ht="12.75" customHeight="1">
      <c r="A152" s="9">
        <v>146</v>
      </c>
      <c r="B152" s="9">
        <v>251</v>
      </c>
      <c r="C152" s="10" t="s">
        <v>308</v>
      </c>
      <c r="D152" s="11">
        <v>1990</v>
      </c>
      <c r="E152" s="4" t="s">
        <v>14</v>
      </c>
      <c r="F152" s="17" t="s">
        <v>223</v>
      </c>
      <c r="G152" s="22" t="s">
        <v>477</v>
      </c>
      <c r="H152" s="4" t="str">
        <f t="shared" si="2"/>
        <v>Абс</v>
      </c>
      <c r="I152" s="4">
        <v>134</v>
      </c>
      <c r="O152" s="5">
        <v>1634</v>
      </c>
    </row>
    <row r="153" spans="1:15" ht="12.75" customHeight="1">
      <c r="A153" s="9">
        <v>147</v>
      </c>
      <c r="B153" s="9">
        <v>37</v>
      </c>
      <c r="C153" s="10" t="s">
        <v>119</v>
      </c>
      <c r="D153" s="11">
        <v>1959</v>
      </c>
      <c r="E153" s="4" t="s">
        <v>14</v>
      </c>
      <c r="F153" s="17" t="s">
        <v>120</v>
      </c>
      <c r="G153" s="22" t="s">
        <v>478</v>
      </c>
      <c r="H153" s="4" t="str">
        <f t="shared" si="2"/>
        <v>Абс</v>
      </c>
      <c r="I153" s="4">
        <v>135</v>
      </c>
      <c r="O153" s="5">
        <v>1636</v>
      </c>
    </row>
    <row r="154" spans="1:15" ht="12.75" customHeight="1">
      <c r="A154" s="9">
        <v>148</v>
      </c>
      <c r="B154" s="9">
        <v>60</v>
      </c>
      <c r="C154" s="10" t="s">
        <v>158</v>
      </c>
      <c r="D154" s="11">
        <v>1996</v>
      </c>
      <c r="E154" s="4" t="s">
        <v>14</v>
      </c>
      <c r="F154" s="17" t="s">
        <v>152</v>
      </c>
      <c r="G154" s="22" t="s">
        <v>479</v>
      </c>
      <c r="H154" s="4" t="str">
        <f t="shared" si="2"/>
        <v>Абс</v>
      </c>
      <c r="I154" s="4">
        <v>136</v>
      </c>
      <c r="O154" s="5">
        <v>1651</v>
      </c>
    </row>
    <row r="155" spans="1:15" ht="12.75" customHeight="1">
      <c r="A155" s="9">
        <v>149</v>
      </c>
      <c r="B155" s="9">
        <v>140</v>
      </c>
      <c r="C155" s="10" t="s">
        <v>225</v>
      </c>
      <c r="D155" s="11">
        <v>1993</v>
      </c>
      <c r="E155" s="4" t="s">
        <v>14</v>
      </c>
      <c r="F155" s="17" t="s">
        <v>200</v>
      </c>
      <c r="G155" s="22" t="s">
        <v>481</v>
      </c>
      <c r="H155" s="4" t="str">
        <f t="shared" si="2"/>
        <v>Абс</v>
      </c>
      <c r="I155" s="4">
        <v>137</v>
      </c>
      <c r="O155" s="5">
        <v>1658</v>
      </c>
    </row>
    <row r="156" spans="1:15" ht="12.75" customHeight="1">
      <c r="A156" s="9">
        <v>150</v>
      </c>
      <c r="B156" s="9">
        <v>62</v>
      </c>
      <c r="C156" s="10" t="s">
        <v>155</v>
      </c>
      <c r="D156" s="11">
        <v>1990</v>
      </c>
      <c r="E156" s="4" t="s">
        <v>14</v>
      </c>
      <c r="F156" s="17" t="s">
        <v>152</v>
      </c>
      <c r="G156" s="22" t="s">
        <v>482</v>
      </c>
      <c r="H156" s="4" t="str">
        <f t="shared" si="2"/>
        <v>Абс</v>
      </c>
      <c r="I156" s="4">
        <v>138</v>
      </c>
      <c r="O156" s="5">
        <v>1660</v>
      </c>
    </row>
    <row r="157" spans="1:15" ht="12.75" customHeight="1">
      <c r="A157" s="9">
        <v>151</v>
      </c>
      <c r="B157" s="9">
        <v>35</v>
      </c>
      <c r="C157" s="10" t="s">
        <v>122</v>
      </c>
      <c r="D157" s="11">
        <v>1964</v>
      </c>
      <c r="E157" s="4" t="s">
        <v>14</v>
      </c>
      <c r="F157" s="17" t="s">
        <v>123</v>
      </c>
      <c r="G157" s="22" t="s">
        <v>483</v>
      </c>
      <c r="H157" s="4" t="str">
        <f t="shared" si="2"/>
        <v>Абс</v>
      </c>
      <c r="I157" s="4">
        <v>139</v>
      </c>
      <c r="O157" s="5">
        <v>1664</v>
      </c>
    </row>
    <row r="158" spans="1:15" ht="12.75" customHeight="1">
      <c r="A158" s="9">
        <v>152</v>
      </c>
      <c r="B158" s="9">
        <v>188</v>
      </c>
      <c r="C158" s="10" t="s">
        <v>295</v>
      </c>
      <c r="D158" s="11">
        <v>1994</v>
      </c>
      <c r="E158" s="4" t="s">
        <v>14</v>
      </c>
      <c r="F158" s="17" t="s">
        <v>223</v>
      </c>
      <c r="G158" s="22" t="s">
        <v>484</v>
      </c>
      <c r="H158" s="4" t="str">
        <f t="shared" si="2"/>
        <v>Абс</v>
      </c>
      <c r="I158" s="4">
        <v>140</v>
      </c>
      <c r="O158" s="5">
        <v>1665</v>
      </c>
    </row>
    <row r="159" spans="1:15" ht="12.75" customHeight="1">
      <c r="A159" s="9">
        <v>153</v>
      </c>
      <c r="B159" s="9">
        <v>178</v>
      </c>
      <c r="C159" s="10" t="s">
        <v>292</v>
      </c>
      <c r="D159" s="11">
        <v>1993</v>
      </c>
      <c r="E159" s="4" t="s">
        <v>14</v>
      </c>
      <c r="F159" s="17" t="s">
        <v>223</v>
      </c>
      <c r="G159" s="22" t="s">
        <v>485</v>
      </c>
      <c r="H159" s="4" t="str">
        <f t="shared" si="2"/>
        <v>Абс</v>
      </c>
      <c r="I159" s="4">
        <v>141</v>
      </c>
      <c r="O159" s="5">
        <v>1672</v>
      </c>
    </row>
    <row r="160" spans="1:15" ht="12.75" customHeight="1">
      <c r="A160" s="9">
        <v>154</v>
      </c>
      <c r="B160" s="9">
        <v>211</v>
      </c>
      <c r="C160" s="10" t="s">
        <v>41</v>
      </c>
      <c r="D160" s="11">
        <v>1945</v>
      </c>
      <c r="E160" s="4" t="s">
        <v>14</v>
      </c>
      <c r="F160" s="17" t="s">
        <v>15</v>
      </c>
      <c r="G160" s="22" t="s">
        <v>486</v>
      </c>
      <c r="H160" s="4" t="str">
        <f t="shared" si="2"/>
        <v>М60</v>
      </c>
      <c r="I160" s="4">
        <v>10</v>
      </c>
      <c r="O160" s="5">
        <v>1682</v>
      </c>
    </row>
    <row r="161" spans="1:15" ht="12.75" customHeight="1">
      <c r="A161" s="9">
        <v>155</v>
      </c>
      <c r="B161" s="9">
        <v>213</v>
      </c>
      <c r="C161" s="10" t="s">
        <v>183</v>
      </c>
      <c r="D161" s="11">
        <v>1936</v>
      </c>
      <c r="E161" s="4" t="s">
        <v>17</v>
      </c>
      <c r="F161" s="17" t="s">
        <v>16</v>
      </c>
      <c r="G161" s="22" t="s">
        <v>488</v>
      </c>
      <c r="H161" s="4" t="str">
        <f t="shared" si="2"/>
        <v>М60</v>
      </c>
      <c r="I161" s="4">
        <v>11</v>
      </c>
      <c r="O161" s="5">
        <v>1692</v>
      </c>
    </row>
    <row r="162" spans="1:15" ht="12.75" customHeight="1">
      <c r="A162" s="9">
        <v>156</v>
      </c>
      <c r="B162" s="9">
        <v>166</v>
      </c>
      <c r="C162" s="10" t="s">
        <v>244</v>
      </c>
      <c r="D162" s="11">
        <v>1985</v>
      </c>
      <c r="E162" s="4" t="s">
        <v>14</v>
      </c>
      <c r="F162" s="17"/>
      <c r="G162" s="22" t="s">
        <v>491</v>
      </c>
      <c r="H162" s="4" t="str">
        <f t="shared" si="2"/>
        <v>Абс</v>
      </c>
      <c r="I162" s="4">
        <v>142</v>
      </c>
      <c r="O162" s="5">
        <v>1710</v>
      </c>
    </row>
    <row r="163" spans="1:15" ht="12.75" customHeight="1">
      <c r="A163" s="9">
        <v>157</v>
      </c>
      <c r="B163" s="9">
        <v>31</v>
      </c>
      <c r="C163" s="10" t="s">
        <v>129</v>
      </c>
      <c r="D163" s="11">
        <v>1997</v>
      </c>
      <c r="E163" s="4" t="s">
        <v>14</v>
      </c>
      <c r="F163" s="17"/>
      <c r="G163" s="22" t="s">
        <v>492</v>
      </c>
      <c r="H163" s="4" t="str">
        <f t="shared" si="2"/>
        <v>Абс</v>
      </c>
      <c r="I163" s="4">
        <v>143</v>
      </c>
      <c r="O163" s="5">
        <v>1713</v>
      </c>
    </row>
    <row r="164" spans="1:15" ht="12.75" customHeight="1">
      <c r="A164" s="9">
        <v>158</v>
      </c>
      <c r="B164" s="9">
        <v>276</v>
      </c>
      <c r="C164" s="10" t="s">
        <v>320</v>
      </c>
      <c r="D164" s="11">
        <v>1993</v>
      </c>
      <c r="E164" s="4" t="s">
        <v>14</v>
      </c>
      <c r="F164" s="17" t="s">
        <v>223</v>
      </c>
      <c r="G164" s="22" t="s">
        <v>493</v>
      </c>
      <c r="H164" s="4" t="str">
        <f t="shared" si="2"/>
        <v>Абс</v>
      </c>
      <c r="I164" s="4">
        <v>144</v>
      </c>
      <c r="O164" s="5">
        <v>1728</v>
      </c>
    </row>
    <row r="165" spans="1:15" ht="12.75" customHeight="1">
      <c r="A165" s="9">
        <v>159</v>
      </c>
      <c r="B165" s="9">
        <v>97</v>
      </c>
      <c r="C165" s="10" t="s">
        <v>204</v>
      </c>
      <c r="D165" s="11">
        <v>1994</v>
      </c>
      <c r="E165" s="4" t="s">
        <v>14</v>
      </c>
      <c r="F165" s="17" t="s">
        <v>200</v>
      </c>
      <c r="G165" s="22" t="s">
        <v>495</v>
      </c>
      <c r="H165" s="4" t="str">
        <f t="shared" si="2"/>
        <v>Абс</v>
      </c>
      <c r="I165" s="4">
        <v>145</v>
      </c>
      <c r="O165" s="5">
        <v>1785</v>
      </c>
    </row>
    <row r="166" spans="1:15" ht="12.75" customHeight="1">
      <c r="A166" s="9">
        <v>160</v>
      </c>
      <c r="B166" s="9">
        <v>98</v>
      </c>
      <c r="C166" s="10" t="s">
        <v>205</v>
      </c>
      <c r="D166" s="11">
        <v>1994</v>
      </c>
      <c r="E166" s="4" t="s">
        <v>14</v>
      </c>
      <c r="F166" s="17" t="s">
        <v>200</v>
      </c>
      <c r="G166" s="22" t="s">
        <v>495</v>
      </c>
      <c r="H166" s="4" t="str">
        <f t="shared" si="2"/>
        <v>Абс</v>
      </c>
      <c r="I166" s="4">
        <v>146</v>
      </c>
      <c r="O166" s="5">
        <v>1785</v>
      </c>
    </row>
    <row r="167" spans="1:15" ht="12.75" customHeight="1">
      <c r="A167" s="9">
        <v>161</v>
      </c>
      <c r="B167" s="9">
        <v>96</v>
      </c>
      <c r="C167" s="10" t="s">
        <v>271</v>
      </c>
      <c r="D167" s="11">
        <v>1990</v>
      </c>
      <c r="E167" s="4" t="s">
        <v>14</v>
      </c>
      <c r="F167" s="17" t="s">
        <v>200</v>
      </c>
      <c r="G167" s="22" t="s">
        <v>496</v>
      </c>
      <c r="H167" s="4" t="str">
        <f t="shared" si="2"/>
        <v>Абс</v>
      </c>
      <c r="I167" s="4">
        <v>147</v>
      </c>
      <c r="O167" s="5">
        <v>1812</v>
      </c>
    </row>
    <row r="168" spans="1:15" ht="12.75" customHeight="1">
      <c r="A168" s="9">
        <v>162</v>
      </c>
      <c r="B168" s="9">
        <v>186</v>
      </c>
      <c r="C168" s="10" t="s">
        <v>269</v>
      </c>
      <c r="D168" s="11">
        <v>1991</v>
      </c>
      <c r="E168" s="4" t="s">
        <v>14</v>
      </c>
      <c r="F168" s="17" t="s">
        <v>223</v>
      </c>
      <c r="G168" s="22" t="s">
        <v>496</v>
      </c>
      <c r="H168" s="4" t="str">
        <f t="shared" si="2"/>
        <v>Абс</v>
      </c>
      <c r="I168" s="4">
        <v>148</v>
      </c>
      <c r="O168" s="5">
        <v>1812</v>
      </c>
    </row>
    <row r="169" spans="1:15" ht="12.75" customHeight="1">
      <c r="A169" s="9">
        <v>163</v>
      </c>
      <c r="B169" s="9">
        <v>235</v>
      </c>
      <c r="C169" s="10" t="s">
        <v>73</v>
      </c>
      <c r="D169" s="11">
        <v>1935</v>
      </c>
      <c r="E169" s="4" t="s">
        <v>14</v>
      </c>
      <c r="F169" s="17"/>
      <c r="G169" s="22" t="s">
        <v>497</v>
      </c>
      <c r="H169" s="4" t="str">
        <f t="shared" si="2"/>
        <v>М60</v>
      </c>
      <c r="I169" s="4">
        <v>12</v>
      </c>
      <c r="O169" s="5">
        <v>1815</v>
      </c>
    </row>
    <row r="170" spans="1:15" ht="12.75" customHeight="1">
      <c r="A170" s="9">
        <v>164</v>
      </c>
      <c r="B170" s="9">
        <v>281</v>
      </c>
      <c r="C170" s="10" t="s">
        <v>319</v>
      </c>
      <c r="D170" s="11">
        <v>1993</v>
      </c>
      <c r="E170" s="4" t="s">
        <v>14</v>
      </c>
      <c r="F170" s="17" t="s">
        <v>223</v>
      </c>
      <c r="G170" s="22" t="s">
        <v>499</v>
      </c>
      <c r="H170" s="4" t="str">
        <f t="shared" si="2"/>
        <v>Абс</v>
      </c>
      <c r="I170" s="4">
        <v>149</v>
      </c>
      <c r="O170" s="5">
        <v>1865</v>
      </c>
    </row>
    <row r="171" spans="1:15" ht="12.75" customHeight="1">
      <c r="A171" s="9">
        <v>165</v>
      </c>
      <c r="B171" s="9">
        <v>185</v>
      </c>
      <c r="C171" s="10" t="s">
        <v>268</v>
      </c>
      <c r="D171" s="11">
        <v>1994</v>
      </c>
      <c r="E171" s="4" t="s">
        <v>14</v>
      </c>
      <c r="F171" s="17" t="s">
        <v>200</v>
      </c>
      <c r="G171" s="22" t="s">
        <v>500</v>
      </c>
      <c r="H171" s="4" t="str">
        <f t="shared" si="2"/>
        <v>Абс</v>
      </c>
      <c r="I171" s="4">
        <v>150</v>
      </c>
      <c r="O171" s="5">
        <v>1871</v>
      </c>
    </row>
    <row r="172" spans="1:15" ht="12.75" customHeight="1">
      <c r="A172" s="9">
        <v>166</v>
      </c>
      <c r="B172" s="9">
        <v>73</v>
      </c>
      <c r="C172" s="10" t="s">
        <v>274</v>
      </c>
      <c r="D172" s="11">
        <v>1993</v>
      </c>
      <c r="E172" s="4" t="s">
        <v>14</v>
      </c>
      <c r="F172" s="17" t="s">
        <v>223</v>
      </c>
      <c r="G172" s="22" t="s">
        <v>500</v>
      </c>
      <c r="H172" s="4" t="str">
        <f t="shared" si="2"/>
        <v>Абс</v>
      </c>
      <c r="I172" s="4">
        <v>151</v>
      </c>
      <c r="O172" s="5">
        <v>1871</v>
      </c>
    </row>
    <row r="173" spans="1:15" ht="12.75" customHeight="1">
      <c r="A173" s="9">
        <v>167</v>
      </c>
      <c r="B173" s="9">
        <v>91</v>
      </c>
      <c r="C173" s="10" t="s">
        <v>281</v>
      </c>
      <c r="D173" s="11">
        <v>1987</v>
      </c>
      <c r="E173" s="4" t="s">
        <v>14</v>
      </c>
      <c r="F173" s="17" t="s">
        <v>200</v>
      </c>
      <c r="G173" s="22" t="s">
        <v>501</v>
      </c>
      <c r="H173" s="4" t="str">
        <f t="shared" si="2"/>
        <v>Абс</v>
      </c>
      <c r="I173" s="4">
        <v>152</v>
      </c>
      <c r="O173" s="5">
        <v>1886</v>
      </c>
    </row>
    <row r="174" spans="1:15" ht="12.75" customHeight="1">
      <c r="A174" s="9">
        <v>168</v>
      </c>
      <c r="B174" s="9">
        <v>187</v>
      </c>
      <c r="C174" s="10" t="s">
        <v>294</v>
      </c>
      <c r="D174" s="11">
        <v>1993</v>
      </c>
      <c r="E174" s="4" t="s">
        <v>14</v>
      </c>
      <c r="F174" s="17" t="s">
        <v>223</v>
      </c>
      <c r="G174" s="22" t="s">
        <v>502</v>
      </c>
      <c r="H174" s="4" t="str">
        <f t="shared" si="2"/>
        <v>Абс</v>
      </c>
      <c r="I174" s="4">
        <v>153</v>
      </c>
      <c r="O174" s="5">
        <v>1892</v>
      </c>
    </row>
    <row r="175" spans="1:15" ht="12.75" customHeight="1">
      <c r="A175" s="9">
        <v>169</v>
      </c>
      <c r="B175" s="9">
        <v>141</v>
      </c>
      <c r="C175" s="10" t="s">
        <v>226</v>
      </c>
      <c r="D175" s="11">
        <v>1993</v>
      </c>
      <c r="E175" s="4" t="s">
        <v>14</v>
      </c>
      <c r="F175" s="17" t="s">
        <v>200</v>
      </c>
      <c r="G175" s="22" t="s">
        <v>502</v>
      </c>
      <c r="H175" s="4" t="str">
        <f t="shared" si="2"/>
        <v>Абс</v>
      </c>
      <c r="I175" s="4">
        <v>154</v>
      </c>
      <c r="O175" s="5">
        <v>1892</v>
      </c>
    </row>
    <row r="176" spans="1:15" ht="12.75" customHeight="1">
      <c r="A176" s="9">
        <v>170</v>
      </c>
      <c r="B176" s="9">
        <v>93</v>
      </c>
      <c r="C176" s="10" t="s">
        <v>283</v>
      </c>
      <c r="D176" s="11">
        <v>1994</v>
      </c>
      <c r="E176" s="4" t="s">
        <v>14</v>
      </c>
      <c r="F176" s="17" t="s">
        <v>200</v>
      </c>
      <c r="G176" s="22" t="s">
        <v>503</v>
      </c>
      <c r="H176" s="4" t="str">
        <f t="shared" si="2"/>
        <v>Абс</v>
      </c>
      <c r="I176" s="4">
        <v>155</v>
      </c>
      <c r="O176" s="5">
        <v>1902</v>
      </c>
    </row>
    <row r="177" spans="1:15" ht="12.75" customHeight="1">
      <c r="A177" s="9">
        <v>171</v>
      </c>
      <c r="B177" s="9">
        <v>88</v>
      </c>
      <c r="C177" s="10" t="s">
        <v>278</v>
      </c>
      <c r="D177" s="11">
        <v>1992</v>
      </c>
      <c r="E177" s="4" t="s">
        <v>14</v>
      </c>
      <c r="F177" s="17" t="s">
        <v>223</v>
      </c>
      <c r="G177" s="22" t="s">
        <v>504</v>
      </c>
      <c r="H177" s="4" t="str">
        <f t="shared" si="2"/>
        <v>Абс</v>
      </c>
      <c r="I177" s="4">
        <v>156</v>
      </c>
      <c r="O177" s="5">
        <v>1914</v>
      </c>
    </row>
    <row r="178" spans="1:15" ht="12.75" customHeight="1">
      <c r="A178" s="9">
        <v>172</v>
      </c>
      <c r="B178" s="9">
        <v>184</v>
      </c>
      <c r="C178" s="10" t="s">
        <v>267</v>
      </c>
      <c r="D178" s="11">
        <v>1994</v>
      </c>
      <c r="E178" s="4" t="s">
        <v>14</v>
      </c>
      <c r="F178" s="17" t="s">
        <v>200</v>
      </c>
      <c r="G178" s="22" t="s">
        <v>505</v>
      </c>
      <c r="H178" s="4" t="str">
        <f t="shared" si="2"/>
        <v>Абс</v>
      </c>
      <c r="I178" s="4">
        <v>157</v>
      </c>
      <c r="O178" s="5">
        <v>1917</v>
      </c>
    </row>
    <row r="179" spans="1:15" ht="12.75" customHeight="1">
      <c r="A179" s="9">
        <v>173</v>
      </c>
      <c r="B179" s="9">
        <v>179</v>
      </c>
      <c r="C179" s="10" t="s">
        <v>264</v>
      </c>
      <c r="D179" s="11">
        <v>1993</v>
      </c>
      <c r="E179" s="4" t="s">
        <v>14</v>
      </c>
      <c r="F179" s="17" t="s">
        <v>223</v>
      </c>
      <c r="G179" s="22" t="s">
        <v>505</v>
      </c>
      <c r="H179" s="4" t="str">
        <f t="shared" si="2"/>
        <v>Абс</v>
      </c>
      <c r="I179" s="4">
        <v>158</v>
      </c>
      <c r="O179" s="5">
        <v>1917</v>
      </c>
    </row>
    <row r="180" spans="1:15" ht="12.75" customHeight="1">
      <c r="A180" s="9">
        <v>174</v>
      </c>
      <c r="B180" s="9">
        <v>183</v>
      </c>
      <c r="C180" s="10" t="s">
        <v>266</v>
      </c>
      <c r="D180" s="11">
        <v>1993</v>
      </c>
      <c r="E180" s="4" t="s">
        <v>14</v>
      </c>
      <c r="F180" s="17" t="s">
        <v>200</v>
      </c>
      <c r="G180" s="22" t="s">
        <v>505</v>
      </c>
      <c r="H180" s="4" t="str">
        <f t="shared" si="2"/>
        <v>Абс</v>
      </c>
      <c r="I180" s="4">
        <v>159</v>
      </c>
      <c r="O180" s="5">
        <v>1917</v>
      </c>
    </row>
    <row r="181" spans="1:15" ht="12.75" customHeight="1">
      <c r="A181" s="9">
        <v>175</v>
      </c>
      <c r="B181" s="9">
        <v>135</v>
      </c>
      <c r="C181" s="10" t="s">
        <v>252</v>
      </c>
      <c r="D181" s="11">
        <v>1994</v>
      </c>
      <c r="E181" s="4" t="s">
        <v>14</v>
      </c>
      <c r="F181" s="17" t="s">
        <v>223</v>
      </c>
      <c r="G181" s="22" t="s">
        <v>505</v>
      </c>
      <c r="H181" s="4" t="str">
        <f t="shared" si="2"/>
        <v>Абс</v>
      </c>
      <c r="I181" s="4">
        <v>160</v>
      </c>
      <c r="O181" s="5">
        <v>1917</v>
      </c>
    </row>
    <row r="182" spans="1:15" ht="12.75" customHeight="1">
      <c r="A182" s="9">
        <v>176</v>
      </c>
      <c r="B182" s="9">
        <v>265</v>
      </c>
      <c r="C182" s="10" t="s">
        <v>337</v>
      </c>
      <c r="D182" s="11">
        <v>1993</v>
      </c>
      <c r="E182" s="4" t="s">
        <v>14</v>
      </c>
      <c r="F182" s="17" t="s">
        <v>223</v>
      </c>
      <c r="G182" s="22" t="s">
        <v>505</v>
      </c>
      <c r="H182" s="4" t="str">
        <f t="shared" si="2"/>
        <v>Абс</v>
      </c>
      <c r="I182" s="4">
        <v>161</v>
      </c>
      <c r="O182" s="5">
        <v>1917</v>
      </c>
    </row>
    <row r="183" spans="1:15" ht="12.75" customHeight="1">
      <c r="A183" s="9">
        <v>177</v>
      </c>
      <c r="B183" s="9">
        <v>196</v>
      </c>
      <c r="C183" s="10" t="s">
        <v>303</v>
      </c>
      <c r="D183" s="11">
        <v>1994</v>
      </c>
      <c r="E183" s="4" t="s">
        <v>14</v>
      </c>
      <c r="F183" s="17" t="s">
        <v>223</v>
      </c>
      <c r="G183" s="22" t="s">
        <v>506</v>
      </c>
      <c r="H183" s="4" t="str">
        <f t="shared" si="2"/>
        <v>Абс</v>
      </c>
      <c r="I183" s="4">
        <v>162</v>
      </c>
      <c r="O183" s="5">
        <v>1920</v>
      </c>
    </row>
    <row r="184" spans="1:15" ht="12.75" customHeight="1">
      <c r="A184" s="9">
        <v>178</v>
      </c>
      <c r="B184" s="9">
        <v>197</v>
      </c>
      <c r="C184" s="10" t="s">
        <v>304</v>
      </c>
      <c r="D184" s="11">
        <v>1994</v>
      </c>
      <c r="E184" s="4" t="s">
        <v>14</v>
      </c>
      <c r="F184" s="17" t="s">
        <v>223</v>
      </c>
      <c r="G184" s="22" t="s">
        <v>507</v>
      </c>
      <c r="H184" s="4" t="str">
        <f t="shared" si="2"/>
        <v>Абс</v>
      </c>
      <c r="I184" s="4">
        <v>163</v>
      </c>
      <c r="O184" s="5">
        <v>1931</v>
      </c>
    </row>
    <row r="185" spans="1:15" ht="12.75" customHeight="1">
      <c r="A185" s="9">
        <v>179</v>
      </c>
      <c r="B185" s="9">
        <v>134</v>
      </c>
      <c r="C185" s="10" t="s">
        <v>251</v>
      </c>
      <c r="D185" s="11">
        <v>1993</v>
      </c>
      <c r="E185" s="4" t="s">
        <v>14</v>
      </c>
      <c r="F185" s="17" t="s">
        <v>200</v>
      </c>
      <c r="G185" s="22" t="s">
        <v>509</v>
      </c>
      <c r="H185" s="4" t="str">
        <f t="shared" si="2"/>
        <v>Абс</v>
      </c>
      <c r="I185" s="4">
        <v>164</v>
      </c>
      <c r="O185" s="5">
        <v>1952</v>
      </c>
    </row>
    <row r="186" spans="1:15" ht="12.75" customHeight="1">
      <c r="A186" s="9">
        <v>180</v>
      </c>
      <c r="B186" s="9">
        <v>277</v>
      </c>
      <c r="C186" s="10" t="s">
        <v>317</v>
      </c>
      <c r="D186" s="11">
        <v>1993</v>
      </c>
      <c r="E186" s="4" t="s">
        <v>14</v>
      </c>
      <c r="F186" s="17" t="s">
        <v>200</v>
      </c>
      <c r="G186" s="22" t="s">
        <v>509</v>
      </c>
      <c r="H186" s="4" t="str">
        <f t="shared" si="2"/>
        <v>Абс</v>
      </c>
      <c r="I186" s="4">
        <v>165</v>
      </c>
      <c r="O186" s="5">
        <v>1952</v>
      </c>
    </row>
    <row r="187" spans="1:15" ht="12.75" customHeight="1">
      <c r="A187" s="9">
        <v>181</v>
      </c>
      <c r="B187" s="9">
        <v>267</v>
      </c>
      <c r="C187" s="10" t="s">
        <v>338</v>
      </c>
      <c r="D187" s="11">
        <v>1992</v>
      </c>
      <c r="E187" s="4" t="s">
        <v>14</v>
      </c>
      <c r="F187" s="17" t="s">
        <v>223</v>
      </c>
      <c r="G187" s="22" t="s">
        <v>512</v>
      </c>
      <c r="H187" s="4" t="str">
        <f t="shared" si="2"/>
        <v>Абс</v>
      </c>
      <c r="I187" s="4">
        <v>166</v>
      </c>
      <c r="O187" s="5">
        <v>2110</v>
      </c>
    </row>
    <row r="188" spans="1:15" ht="12.75" customHeight="1">
      <c r="A188" s="9">
        <v>182</v>
      </c>
      <c r="B188" s="9">
        <v>202</v>
      </c>
      <c r="C188" s="10" t="s">
        <v>72</v>
      </c>
      <c r="D188" s="11">
        <v>1944</v>
      </c>
      <c r="E188" s="4" t="s">
        <v>14</v>
      </c>
      <c r="F188" s="17"/>
      <c r="G188" s="22" t="s">
        <v>514</v>
      </c>
      <c r="H188" s="4" t="str">
        <f t="shared" si="2"/>
        <v>М60</v>
      </c>
      <c r="I188" s="4">
        <v>13</v>
      </c>
      <c r="O188" s="5">
        <v>2279</v>
      </c>
    </row>
    <row r="189" spans="2:8" ht="12.75" customHeight="1">
      <c r="B189" s="9">
        <v>159</v>
      </c>
      <c r="C189" s="10" t="s">
        <v>231</v>
      </c>
      <c r="D189" s="11">
        <v>1999</v>
      </c>
      <c r="E189" s="4" t="s">
        <v>14</v>
      </c>
      <c r="F189" s="17" t="s">
        <v>185</v>
      </c>
      <c r="G189" s="22" t="s">
        <v>515</v>
      </c>
      <c r="H189" s="4" t="str">
        <f t="shared" si="2"/>
        <v>Абс</v>
      </c>
    </row>
    <row r="190" spans="2:8" ht="12.75" customHeight="1">
      <c r="B190" s="9">
        <v>86</v>
      </c>
      <c r="C190" s="10" t="s">
        <v>276</v>
      </c>
      <c r="D190" s="11">
        <v>1994</v>
      </c>
      <c r="E190" s="4" t="s">
        <v>14</v>
      </c>
      <c r="F190" s="17" t="s">
        <v>223</v>
      </c>
      <c r="G190" s="22" t="s">
        <v>515</v>
      </c>
      <c r="H190" s="4" t="str">
        <f t="shared" si="2"/>
        <v>Абс</v>
      </c>
    </row>
    <row r="191" spans="2:8" ht="12.75" customHeight="1">
      <c r="B191" s="9">
        <v>172</v>
      </c>
      <c r="C191" s="10" t="s">
        <v>288</v>
      </c>
      <c r="D191" s="11">
        <v>1994</v>
      </c>
      <c r="E191" s="4" t="s">
        <v>14</v>
      </c>
      <c r="F191" s="17" t="s">
        <v>223</v>
      </c>
      <c r="G191" s="22" t="s">
        <v>515</v>
      </c>
      <c r="H191" s="4" t="str">
        <f t="shared" si="2"/>
        <v>Абс</v>
      </c>
    </row>
    <row r="192" spans="2:8" ht="12.75" customHeight="1">
      <c r="B192" s="9">
        <v>192</v>
      </c>
      <c r="C192" s="10" t="s">
        <v>299</v>
      </c>
      <c r="D192" s="11">
        <v>1993</v>
      </c>
      <c r="E192" s="4" t="s">
        <v>14</v>
      </c>
      <c r="F192" s="17" t="s">
        <v>223</v>
      </c>
      <c r="G192" s="22" t="s">
        <v>515</v>
      </c>
      <c r="H192" s="4" t="str">
        <f t="shared" si="2"/>
        <v>Абс</v>
      </c>
    </row>
    <row r="193" spans="2:8" ht="12.75" customHeight="1">
      <c r="B193" s="9">
        <v>254</v>
      </c>
      <c r="C193" s="10" t="s">
        <v>309</v>
      </c>
      <c r="D193" s="11">
        <v>1993</v>
      </c>
      <c r="E193" s="4" t="s">
        <v>14</v>
      </c>
      <c r="F193" s="17" t="s">
        <v>223</v>
      </c>
      <c r="G193" s="22" t="s">
        <v>515</v>
      </c>
      <c r="H193" s="4" t="str">
        <f t="shared" si="2"/>
        <v>Абс</v>
      </c>
    </row>
    <row r="194" spans="2:8" ht="12.75" customHeight="1">
      <c r="B194" s="9">
        <v>255</v>
      </c>
      <c r="C194" s="10" t="s">
        <v>310</v>
      </c>
      <c r="D194" s="11">
        <v>1993</v>
      </c>
      <c r="E194" s="4" t="s">
        <v>14</v>
      </c>
      <c r="F194" s="17" t="s">
        <v>223</v>
      </c>
      <c r="G194" s="22" t="s">
        <v>515</v>
      </c>
      <c r="H194" s="4" t="str">
        <f t="shared" si="2"/>
        <v>Абс</v>
      </c>
    </row>
    <row r="195" spans="2:8" ht="12.75" customHeight="1">
      <c r="B195" s="9">
        <v>256</v>
      </c>
      <c r="C195" s="10" t="s">
        <v>311</v>
      </c>
      <c r="D195" s="11">
        <v>1993</v>
      </c>
      <c r="E195" s="4" t="s">
        <v>14</v>
      </c>
      <c r="F195" s="17" t="s">
        <v>223</v>
      </c>
      <c r="G195" s="22" t="s">
        <v>515</v>
      </c>
      <c r="H195" s="4" t="str">
        <f t="shared" si="2"/>
        <v>Абс</v>
      </c>
    </row>
    <row r="196" spans="2:8" ht="12.75" customHeight="1">
      <c r="B196" s="9">
        <v>260</v>
      </c>
      <c r="C196" s="10" t="s">
        <v>333</v>
      </c>
      <c r="D196" s="11">
        <v>1993</v>
      </c>
      <c r="E196" s="4" t="s">
        <v>14</v>
      </c>
      <c r="F196" s="17" t="s">
        <v>200</v>
      </c>
      <c r="G196" s="22" t="s">
        <v>515</v>
      </c>
      <c r="H196" s="4" t="str">
        <f t="shared" si="2"/>
        <v>Абс</v>
      </c>
    </row>
    <row r="197" spans="2:8" ht="12.75" customHeight="1">
      <c r="B197" s="9">
        <v>261</v>
      </c>
      <c r="C197" s="10" t="s">
        <v>334</v>
      </c>
      <c r="D197" s="11">
        <v>1994</v>
      </c>
      <c r="E197" s="4" t="s">
        <v>14</v>
      </c>
      <c r="F197" s="17" t="s">
        <v>223</v>
      </c>
      <c r="G197" s="22" t="s">
        <v>515</v>
      </c>
      <c r="H197" s="4" t="str">
        <f t="shared" si="2"/>
        <v>Абс</v>
      </c>
    </row>
    <row r="198" spans="2:8" ht="12.75" customHeight="1">
      <c r="B198" s="9">
        <v>264</v>
      </c>
      <c r="C198" s="10" t="s">
        <v>336</v>
      </c>
      <c r="D198" s="11">
        <v>1993</v>
      </c>
      <c r="E198" s="4" t="s">
        <v>14</v>
      </c>
      <c r="F198" s="17" t="s">
        <v>200</v>
      </c>
      <c r="G198" s="22" t="s">
        <v>515</v>
      </c>
      <c r="H198" s="4" t="str">
        <f t="shared" si="2"/>
        <v>Абс</v>
      </c>
    </row>
    <row r="199" spans="2:8" ht="12.75" customHeight="1">
      <c r="B199" s="9">
        <v>257</v>
      </c>
      <c r="C199" s="10" t="s">
        <v>312</v>
      </c>
      <c r="D199" s="11">
        <v>1993</v>
      </c>
      <c r="E199" s="4" t="s">
        <v>14</v>
      </c>
      <c r="F199" s="17" t="s">
        <v>200</v>
      </c>
      <c r="G199" s="22" t="s">
        <v>515</v>
      </c>
      <c r="H199" s="4" t="str">
        <f aca="true" t="shared" si="3" ref="H199:H213">IF(AND(D199&gt;=1900,D199&lt;=1956),"М60",IF(AND(D199&gt;=1957,D199&lt;=2002),"Абс",""))</f>
        <v>Абс</v>
      </c>
    </row>
    <row r="200" spans="2:8" ht="12.75" customHeight="1">
      <c r="B200" s="9">
        <v>272</v>
      </c>
      <c r="C200" s="10" t="s">
        <v>316</v>
      </c>
      <c r="D200" s="11">
        <v>1992</v>
      </c>
      <c r="E200" s="4" t="s">
        <v>14</v>
      </c>
      <c r="F200" s="17" t="s">
        <v>223</v>
      </c>
      <c r="G200" s="22" t="s">
        <v>515</v>
      </c>
      <c r="H200" s="4" t="str">
        <f t="shared" si="3"/>
        <v>Абс</v>
      </c>
    </row>
    <row r="201" spans="2:8" ht="12.75" customHeight="1">
      <c r="B201" s="9">
        <v>275</v>
      </c>
      <c r="C201" s="10" t="s">
        <v>318</v>
      </c>
      <c r="D201" s="11">
        <v>1994</v>
      </c>
      <c r="E201" s="4" t="s">
        <v>14</v>
      </c>
      <c r="F201" s="17" t="s">
        <v>223</v>
      </c>
      <c r="G201" s="22" t="s">
        <v>515</v>
      </c>
      <c r="H201" s="4" t="str">
        <f t="shared" si="3"/>
        <v>Абс</v>
      </c>
    </row>
    <row r="202" spans="2:8" ht="12.75" customHeight="1">
      <c r="B202" s="9">
        <v>193</v>
      </c>
      <c r="C202" s="10" t="s">
        <v>300</v>
      </c>
      <c r="D202" s="11">
        <v>1993</v>
      </c>
      <c r="E202" s="4" t="s">
        <v>14</v>
      </c>
      <c r="F202" s="17" t="s">
        <v>223</v>
      </c>
      <c r="G202" s="22" t="s">
        <v>515</v>
      </c>
      <c r="H202" s="4" t="str">
        <f t="shared" si="3"/>
        <v>Абс</v>
      </c>
    </row>
    <row r="203" spans="2:8" ht="12.75" customHeight="1">
      <c r="B203" s="9">
        <v>195</v>
      </c>
      <c r="C203" s="10" t="s">
        <v>302</v>
      </c>
      <c r="D203" s="11">
        <v>1993</v>
      </c>
      <c r="E203" s="4" t="s">
        <v>14</v>
      </c>
      <c r="F203" s="17" t="s">
        <v>200</v>
      </c>
      <c r="G203" s="22" t="s">
        <v>515</v>
      </c>
      <c r="H203" s="4" t="str">
        <f t="shared" si="3"/>
        <v>Абс</v>
      </c>
    </row>
    <row r="204" spans="2:8" ht="12.75" customHeight="1">
      <c r="B204" s="9">
        <v>199</v>
      </c>
      <c r="C204" s="10" t="s">
        <v>305</v>
      </c>
      <c r="D204" s="11">
        <v>1993</v>
      </c>
      <c r="E204" s="4" t="s">
        <v>14</v>
      </c>
      <c r="F204" s="17" t="s">
        <v>223</v>
      </c>
      <c r="G204" s="22" t="s">
        <v>515</v>
      </c>
      <c r="H204" s="4" t="str">
        <f t="shared" si="3"/>
        <v>Абс</v>
      </c>
    </row>
    <row r="205" spans="2:8" ht="12.75" customHeight="1">
      <c r="B205" s="9">
        <v>133</v>
      </c>
      <c r="C205" s="10" t="s">
        <v>250</v>
      </c>
      <c r="D205" s="11">
        <v>1994</v>
      </c>
      <c r="E205" s="4" t="s">
        <v>14</v>
      </c>
      <c r="F205" s="17" t="s">
        <v>200</v>
      </c>
      <c r="G205" s="22" t="s">
        <v>515</v>
      </c>
      <c r="H205" s="4" t="str">
        <f t="shared" si="3"/>
        <v>Абс</v>
      </c>
    </row>
    <row r="206" spans="2:8" ht="12.75" customHeight="1">
      <c r="B206" s="9">
        <v>143</v>
      </c>
      <c r="C206" s="10" t="s">
        <v>236</v>
      </c>
      <c r="D206" s="11">
        <v>1993</v>
      </c>
      <c r="E206" s="4" t="s">
        <v>14</v>
      </c>
      <c r="F206" s="17" t="s">
        <v>200</v>
      </c>
      <c r="G206" s="22" t="s">
        <v>515</v>
      </c>
      <c r="H206" s="4" t="str">
        <f t="shared" si="3"/>
        <v>Абс</v>
      </c>
    </row>
    <row r="207" spans="2:17" ht="12.75" customHeight="1">
      <c r="B207" s="9">
        <v>145</v>
      </c>
      <c r="C207" s="10" t="s">
        <v>238</v>
      </c>
      <c r="D207" s="11">
        <v>1993</v>
      </c>
      <c r="E207" s="4" t="s">
        <v>14</v>
      </c>
      <c r="F207" s="17" t="s">
        <v>200</v>
      </c>
      <c r="G207" s="22" t="s">
        <v>515</v>
      </c>
      <c r="H207" s="4" t="str">
        <f t="shared" si="3"/>
        <v>Абс</v>
      </c>
      <c r="Q207" s="5">
        <v>1611</v>
      </c>
    </row>
    <row r="208" spans="2:17" ht="12.75" customHeight="1">
      <c r="B208" s="9">
        <v>149</v>
      </c>
      <c r="C208" s="10" t="s">
        <v>241</v>
      </c>
      <c r="D208" s="11">
        <v>1993</v>
      </c>
      <c r="E208" s="4" t="s">
        <v>14</v>
      </c>
      <c r="F208" s="17" t="s">
        <v>200</v>
      </c>
      <c r="G208" s="22" t="s">
        <v>515</v>
      </c>
      <c r="H208" s="4" t="str">
        <f t="shared" si="3"/>
        <v>Абс</v>
      </c>
      <c r="Q208" s="5">
        <v>1633</v>
      </c>
    </row>
    <row r="209" spans="2:17" ht="12.75" customHeight="1">
      <c r="B209" s="9">
        <v>99</v>
      </c>
      <c r="C209" s="10" t="s">
        <v>206</v>
      </c>
      <c r="D209" s="11">
        <v>1994</v>
      </c>
      <c r="E209" s="4" t="s">
        <v>14</v>
      </c>
      <c r="F209" s="17" t="s">
        <v>200</v>
      </c>
      <c r="G209" s="22" t="s">
        <v>515</v>
      </c>
      <c r="H209" s="4" t="str">
        <f t="shared" si="3"/>
        <v>Абс</v>
      </c>
      <c r="Q209" s="5">
        <v>1680</v>
      </c>
    </row>
    <row r="210" spans="2:17" ht="12.75" customHeight="1">
      <c r="B210" s="9">
        <v>105</v>
      </c>
      <c r="C210" s="10" t="s">
        <v>212</v>
      </c>
      <c r="D210" s="11">
        <v>1985</v>
      </c>
      <c r="E210" s="4" t="s">
        <v>14</v>
      </c>
      <c r="F210" s="17" t="s">
        <v>211</v>
      </c>
      <c r="G210" s="22" t="s">
        <v>515</v>
      </c>
      <c r="H210" s="4" t="str">
        <f t="shared" si="3"/>
        <v>Абс</v>
      </c>
      <c r="Q210" s="5">
        <v>1686</v>
      </c>
    </row>
    <row r="211" spans="2:17" ht="12.75" customHeight="1">
      <c r="B211" s="9">
        <v>64</v>
      </c>
      <c r="C211" s="10" t="s">
        <v>151</v>
      </c>
      <c r="D211" s="11">
        <v>1958</v>
      </c>
      <c r="E211" s="4" t="s">
        <v>14</v>
      </c>
      <c r="F211" s="17" t="s">
        <v>152</v>
      </c>
      <c r="G211" s="22" t="s">
        <v>515</v>
      </c>
      <c r="H211" s="4" t="str">
        <f t="shared" si="3"/>
        <v>Абс</v>
      </c>
      <c r="Q211" s="5">
        <v>1691</v>
      </c>
    </row>
    <row r="212" spans="2:17" ht="12.75" customHeight="1">
      <c r="B212" s="9"/>
      <c r="C212" s="10"/>
      <c r="E212" s="4"/>
      <c r="F212" s="17"/>
      <c r="G212" s="22"/>
      <c r="H212" s="4">
        <f t="shared" si="3"/>
      </c>
      <c r="Q212" s="5">
        <v>1708</v>
      </c>
    </row>
    <row r="213" spans="2:17" ht="12.75" customHeight="1">
      <c r="B213" s="9"/>
      <c r="C213" s="10"/>
      <c r="E213" s="4"/>
      <c r="F213" s="17"/>
      <c r="G213" s="22"/>
      <c r="H213" s="4">
        <f t="shared" si="3"/>
      </c>
      <c r="Q213" s="5">
        <v>1714</v>
      </c>
    </row>
    <row r="214" spans="2:8" ht="12.75" customHeight="1">
      <c r="B214" s="9"/>
      <c r="C214" s="10"/>
      <c r="E214" s="4"/>
      <c r="F214" s="17"/>
      <c r="G214" s="22"/>
      <c r="H214" s="4">
        <f>IF(AND(D214&gt;=1900,D214&lt;=1940),"М75",IF(AND(D214&gt;=1941,D214&lt;=1945),"М70",IF(AND(D214&gt;=1998,D214&lt;=1999),"Ю16",IF(AND(D214&gt;=2000,D214&lt;=2015),"Ю14",""))))</f>
      </c>
    </row>
    <row r="215" spans="2:8" ht="12.75" customHeight="1">
      <c r="B215" s="9"/>
      <c r="C215" s="10"/>
      <c r="E215" s="4"/>
      <c r="F215" s="17"/>
      <c r="G215" s="22"/>
      <c r="H215" s="4">
        <f>IF(AND(D215&gt;=1900,D215&lt;=1940),"М75",IF(AND(D215&gt;=1941,D215&lt;=1945),"М70",IF(AND(D215&gt;=1998,D215&lt;=1999),"Ю16",IF(AND(D215&gt;=2000,D215&lt;=2015),"Ю14",""))))</f>
      </c>
    </row>
    <row r="216" spans="2:8" ht="12.75" customHeight="1">
      <c r="B216" s="9"/>
      <c r="C216" s="10"/>
      <c r="E216" s="4"/>
      <c r="F216" s="17"/>
      <c r="G216" s="22"/>
      <c r="H216" s="4">
        <f>IF(AND(D216&gt;=1900,D216&lt;=1940),"М75",IF(AND(D216&gt;=1941,D216&lt;=1945),"М70",IF(AND(D216&gt;=1998,D216&lt;=1999),"Ю16",IF(AND(D216&gt;=2000,D216&lt;=2015),"Ю14",""))))</f>
      </c>
    </row>
    <row r="217" ht="12.75" customHeight="1">
      <c r="H217" s="4">
        <f aca="true" t="shared" si="4" ref="H217:H222">IF(AND(D217&gt;=1900,D217&lt;=1939),"М75",IF(AND(D217&gt;=1940,D217&lt;=1944),"М70",IF(AND(D217&gt;=1997,D217&lt;=1998),"Ю16",IF(AND(D217&gt;=1999,D217&lt;=2012),"Ю14",""))))</f>
      </c>
    </row>
    <row r="218" ht="12.75" customHeight="1">
      <c r="H218" s="4">
        <f t="shared" si="4"/>
      </c>
    </row>
    <row r="219" ht="12.75" customHeight="1">
      <c r="H219" s="4">
        <f t="shared" si="4"/>
      </c>
    </row>
    <row r="220" ht="12.75" customHeight="1">
      <c r="H220" s="4">
        <f t="shared" si="4"/>
      </c>
    </row>
    <row r="221" ht="12.75" customHeight="1">
      <c r="H221" s="4">
        <f t="shared" si="4"/>
      </c>
    </row>
    <row r="222" ht="12.75" customHeight="1">
      <c r="H222" s="4">
        <f t="shared" si="4"/>
      </c>
    </row>
  </sheetData>
  <sheetProtection/>
  <autoFilter ref="A5:J222"/>
  <mergeCells count="13">
    <mergeCell ref="A2:I2"/>
    <mergeCell ref="A1:I1"/>
    <mergeCell ref="A3:I3"/>
    <mergeCell ref="A5:A6"/>
    <mergeCell ref="B5:B6"/>
    <mergeCell ref="C5:C6"/>
    <mergeCell ref="D5:D6"/>
    <mergeCell ref="E5:E6"/>
    <mergeCell ref="F5:F6"/>
    <mergeCell ref="J5:J6"/>
    <mergeCell ref="G5:G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160" zoomScaleNormal="160" zoomScalePageLayoutView="0" workbookViewId="0" topLeftCell="A43">
      <selection activeCell="B24" sqref="B24"/>
    </sheetView>
  </sheetViews>
  <sheetFormatPr defaultColWidth="9.00390625" defaultRowHeight="12.75" customHeight="1"/>
  <cols>
    <col min="1" max="1" width="4.25390625" style="9" customWidth="1"/>
    <col min="2" max="2" width="4.375" style="13" customWidth="1"/>
    <col min="3" max="3" width="21.625" style="14" customWidth="1"/>
    <col min="4" max="4" width="4.25390625" style="11" customWidth="1"/>
    <col min="5" max="5" width="14.625" style="10" customWidth="1"/>
    <col min="6" max="6" width="17.875" style="15" bestFit="1" customWidth="1"/>
    <col min="7" max="7" width="6.375" style="16" customWidth="1"/>
    <col min="8" max="8" width="4.00390625" style="4" customWidth="1"/>
    <col min="9" max="9" width="3.875" style="4" customWidth="1"/>
    <col min="10" max="10" width="6.375" style="4" customWidth="1"/>
    <col min="11" max="14" width="9.125" style="5" customWidth="1"/>
    <col min="15" max="15" width="9.125" style="5" hidden="1" customWidth="1"/>
    <col min="16" max="16" width="9.125" style="5" customWidth="1"/>
    <col min="17" max="17" width="0" style="5" hidden="1" customWidth="1"/>
    <col min="18" max="16384" width="9.125" style="5" customWidth="1"/>
  </cols>
  <sheetData>
    <row r="1" spans="1:9" ht="57.75" customHeight="1">
      <c r="A1" s="26" t="s">
        <v>75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</row>
    <row r="3" spans="1:10" s="2" customFormat="1" ht="18" customHeight="1">
      <c r="A3" s="35" t="s">
        <v>77</v>
      </c>
      <c r="B3" s="35"/>
      <c r="C3" s="35"/>
      <c r="D3" s="35"/>
      <c r="E3" s="35"/>
      <c r="F3" s="35"/>
      <c r="G3" s="35"/>
      <c r="H3" s="35"/>
      <c r="I3" s="35"/>
      <c r="J3" s="6"/>
    </row>
    <row r="4" spans="1:10" s="2" customFormat="1" ht="13.5" customHeight="1">
      <c r="A4" s="3"/>
      <c r="C4" s="1"/>
      <c r="D4" s="1"/>
      <c r="E4" s="1"/>
      <c r="F4" s="1"/>
      <c r="G4" s="1"/>
      <c r="H4" s="1"/>
      <c r="I4" s="7"/>
      <c r="J4" s="6"/>
    </row>
    <row r="5" spans="1:10" s="8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2" t="s">
        <v>6</v>
      </c>
      <c r="H5" s="32" t="s">
        <v>7</v>
      </c>
      <c r="I5" s="32" t="s">
        <v>8</v>
      </c>
      <c r="J5" s="30" t="s">
        <v>23</v>
      </c>
    </row>
    <row r="6" spans="1:10" s="8" customFormat="1" ht="7.5" customHeight="1">
      <c r="A6" s="37"/>
      <c r="B6" s="37"/>
      <c r="C6" s="37"/>
      <c r="D6" s="29"/>
      <c r="E6" s="29"/>
      <c r="F6" s="29"/>
      <c r="G6" s="33"/>
      <c r="H6" s="33"/>
      <c r="I6" s="33"/>
      <c r="J6" s="31"/>
    </row>
    <row r="7" spans="1:17" ht="12.75" customHeight="1">
      <c r="A7" s="9">
        <v>1</v>
      </c>
      <c r="B7" s="9">
        <v>25</v>
      </c>
      <c r="C7" s="10" t="s">
        <v>46</v>
      </c>
      <c r="D7" s="11">
        <v>1985</v>
      </c>
      <c r="E7" s="4" t="s">
        <v>14</v>
      </c>
      <c r="F7" s="17" t="s">
        <v>103</v>
      </c>
      <c r="G7" s="22" t="s">
        <v>383</v>
      </c>
      <c r="H7" s="4" t="str">
        <f aca="true" t="shared" si="0" ref="H7:H47">IF(AND(D7&gt;=1900,D7&lt;=1956),"Ж60",IF(AND(D7&gt;=1957,D7&lt;=2002),"Абс",""))</f>
        <v>Абс</v>
      </c>
      <c r="I7" s="4">
        <v>1</v>
      </c>
      <c r="O7" s="5">
        <v>1176</v>
      </c>
      <c r="Q7" s="5">
        <v>1203</v>
      </c>
    </row>
    <row r="8" spans="1:15" ht="12.75" customHeight="1">
      <c r="A8" s="9">
        <v>2</v>
      </c>
      <c r="B8" s="9">
        <v>38</v>
      </c>
      <c r="C8" s="10" t="s">
        <v>117</v>
      </c>
      <c r="D8" s="11">
        <v>1988</v>
      </c>
      <c r="E8" s="4" t="s">
        <v>14</v>
      </c>
      <c r="F8" s="17"/>
      <c r="G8" s="22" t="s">
        <v>386</v>
      </c>
      <c r="H8" s="4" t="str">
        <f t="shared" si="0"/>
        <v>Абс</v>
      </c>
      <c r="I8" s="4">
        <v>2</v>
      </c>
      <c r="O8" s="5">
        <v>1190</v>
      </c>
    </row>
    <row r="9" spans="1:15" ht="12.75" customHeight="1">
      <c r="A9" s="9">
        <v>3</v>
      </c>
      <c r="B9" s="9">
        <v>24</v>
      </c>
      <c r="C9" s="10" t="s">
        <v>104</v>
      </c>
      <c r="D9" s="11">
        <v>1965</v>
      </c>
      <c r="E9" s="4" t="s">
        <v>105</v>
      </c>
      <c r="F9" s="17" t="s">
        <v>106</v>
      </c>
      <c r="G9" s="22" t="s">
        <v>395</v>
      </c>
      <c r="H9" s="4" t="str">
        <f t="shared" si="0"/>
        <v>Абс</v>
      </c>
      <c r="I9" s="4">
        <v>3</v>
      </c>
      <c r="O9" s="5">
        <v>1210</v>
      </c>
    </row>
    <row r="10" spans="1:15" ht="12.75" customHeight="1">
      <c r="A10" s="9">
        <v>4</v>
      </c>
      <c r="B10" s="9">
        <v>21</v>
      </c>
      <c r="C10" s="10" t="s">
        <v>28</v>
      </c>
      <c r="D10" s="11">
        <v>1959</v>
      </c>
      <c r="E10" s="4" t="s">
        <v>14</v>
      </c>
      <c r="F10" s="17" t="s">
        <v>15</v>
      </c>
      <c r="G10" s="22" t="s">
        <v>400</v>
      </c>
      <c r="H10" s="4" t="str">
        <f t="shared" si="0"/>
        <v>Абс</v>
      </c>
      <c r="I10" s="4">
        <v>4</v>
      </c>
      <c r="O10" s="5">
        <v>1237</v>
      </c>
    </row>
    <row r="11" spans="1:15" ht="12.75" customHeight="1">
      <c r="A11" s="9">
        <v>5</v>
      </c>
      <c r="B11" s="9">
        <v>70</v>
      </c>
      <c r="C11" s="10" t="s">
        <v>181</v>
      </c>
      <c r="D11" s="11">
        <v>1980</v>
      </c>
      <c r="E11" s="4" t="s">
        <v>14</v>
      </c>
      <c r="F11" s="17"/>
      <c r="G11" s="22" t="s">
        <v>421</v>
      </c>
      <c r="H11" s="4" t="str">
        <f t="shared" si="0"/>
        <v>Абс</v>
      </c>
      <c r="I11" s="4">
        <v>5</v>
      </c>
      <c r="O11" s="5">
        <v>1316</v>
      </c>
    </row>
    <row r="12" spans="1:15" ht="12.75" customHeight="1">
      <c r="A12" s="9">
        <v>6</v>
      </c>
      <c r="B12" s="9">
        <v>11</v>
      </c>
      <c r="C12" s="10" t="s">
        <v>90</v>
      </c>
      <c r="D12" s="11">
        <v>1990</v>
      </c>
      <c r="E12" s="4" t="s">
        <v>91</v>
      </c>
      <c r="F12" s="17"/>
      <c r="G12" s="22" t="s">
        <v>422</v>
      </c>
      <c r="H12" s="4" t="str">
        <f t="shared" si="0"/>
        <v>Абс</v>
      </c>
      <c r="I12" s="4">
        <v>6</v>
      </c>
      <c r="O12" s="5">
        <v>1337</v>
      </c>
    </row>
    <row r="13" spans="1:15" ht="12.75" customHeight="1">
      <c r="A13" s="9">
        <v>7</v>
      </c>
      <c r="B13" s="9">
        <v>169</v>
      </c>
      <c r="C13" s="10" t="s">
        <v>286</v>
      </c>
      <c r="D13" s="11">
        <v>1992</v>
      </c>
      <c r="E13" s="4" t="s">
        <v>14</v>
      </c>
      <c r="F13" s="17" t="s">
        <v>15</v>
      </c>
      <c r="G13" s="22" t="s">
        <v>67</v>
      </c>
      <c r="H13" s="4" t="str">
        <f t="shared" si="0"/>
        <v>Абс</v>
      </c>
      <c r="I13" s="4">
        <v>7</v>
      </c>
      <c r="O13" s="5">
        <v>1352</v>
      </c>
    </row>
    <row r="14" spans="1:15" ht="12.75" customHeight="1">
      <c r="A14" s="9">
        <v>8</v>
      </c>
      <c r="B14" s="9">
        <v>282</v>
      </c>
      <c r="C14" s="10" t="s">
        <v>323</v>
      </c>
      <c r="D14" s="11">
        <v>1994</v>
      </c>
      <c r="E14" s="4" t="s">
        <v>14</v>
      </c>
      <c r="F14" s="17" t="s">
        <v>220</v>
      </c>
      <c r="G14" s="22" t="s">
        <v>425</v>
      </c>
      <c r="H14" s="4" t="str">
        <f t="shared" si="0"/>
        <v>Абс</v>
      </c>
      <c r="I14" s="4">
        <v>8</v>
      </c>
      <c r="O14" s="5">
        <v>1358</v>
      </c>
    </row>
    <row r="15" spans="1:15" ht="12.75" customHeight="1">
      <c r="A15" s="9">
        <v>9</v>
      </c>
      <c r="B15" s="9">
        <v>201</v>
      </c>
      <c r="C15" s="10" t="s">
        <v>27</v>
      </c>
      <c r="D15" s="11">
        <v>1951</v>
      </c>
      <c r="E15" s="4" t="s">
        <v>14</v>
      </c>
      <c r="F15" s="17" t="s">
        <v>15</v>
      </c>
      <c r="G15" s="22" t="s">
        <v>426</v>
      </c>
      <c r="H15" s="4" t="str">
        <f t="shared" si="0"/>
        <v>Ж60</v>
      </c>
      <c r="I15" s="4">
        <v>1</v>
      </c>
      <c r="O15" s="5">
        <v>1360</v>
      </c>
    </row>
    <row r="16" spans="1:15" ht="12.75" customHeight="1">
      <c r="A16" s="9">
        <v>10</v>
      </c>
      <c r="B16" s="9">
        <v>46</v>
      </c>
      <c r="C16" s="10" t="s">
        <v>130</v>
      </c>
      <c r="D16" s="11">
        <v>1981</v>
      </c>
      <c r="E16" s="4" t="s">
        <v>14</v>
      </c>
      <c r="F16" s="17"/>
      <c r="G16" s="22" t="s">
        <v>432</v>
      </c>
      <c r="H16" s="4" t="str">
        <f t="shared" si="0"/>
        <v>Абс</v>
      </c>
      <c r="I16" s="4">
        <v>9</v>
      </c>
      <c r="O16" s="5">
        <v>1403</v>
      </c>
    </row>
    <row r="17" spans="1:15" ht="12.75" customHeight="1">
      <c r="A17" s="9">
        <v>11</v>
      </c>
      <c r="B17" s="9">
        <v>110</v>
      </c>
      <c r="C17" s="10" t="s">
        <v>201</v>
      </c>
      <c r="D17" s="11">
        <v>1983</v>
      </c>
      <c r="E17" s="4" t="s">
        <v>14</v>
      </c>
      <c r="F17" s="17" t="s">
        <v>202</v>
      </c>
      <c r="G17" s="22" t="s">
        <v>451</v>
      </c>
      <c r="H17" s="4" t="str">
        <f t="shared" si="0"/>
        <v>Абс</v>
      </c>
      <c r="I17" s="4">
        <v>10</v>
      </c>
      <c r="O17" s="5">
        <v>1508</v>
      </c>
    </row>
    <row r="18" spans="1:15" ht="12.75" customHeight="1">
      <c r="A18" s="9">
        <v>12</v>
      </c>
      <c r="B18" s="9">
        <v>6</v>
      </c>
      <c r="C18" s="10" t="s">
        <v>80</v>
      </c>
      <c r="D18" s="11">
        <v>1971</v>
      </c>
      <c r="E18" s="4" t="s">
        <v>14</v>
      </c>
      <c r="F18" s="17" t="s">
        <v>53</v>
      </c>
      <c r="G18" s="22" t="s">
        <v>464</v>
      </c>
      <c r="H18" s="4" t="str">
        <f t="shared" si="0"/>
        <v>Абс</v>
      </c>
      <c r="I18" s="4">
        <v>11</v>
      </c>
      <c r="O18" s="5">
        <v>1560</v>
      </c>
    </row>
    <row r="19" spans="1:15" ht="12.75" customHeight="1">
      <c r="A19" s="9">
        <v>13</v>
      </c>
      <c r="B19" s="9">
        <v>165</v>
      </c>
      <c r="C19" s="10" t="s">
        <v>235</v>
      </c>
      <c r="D19" s="11">
        <v>1990</v>
      </c>
      <c r="E19" s="4" t="s">
        <v>14</v>
      </c>
      <c r="F19" s="17" t="s">
        <v>15</v>
      </c>
      <c r="G19" s="22" t="s">
        <v>465</v>
      </c>
      <c r="H19" s="4" t="str">
        <f t="shared" si="0"/>
        <v>Абс</v>
      </c>
      <c r="I19" s="4">
        <v>12</v>
      </c>
      <c r="O19" s="5">
        <v>1561</v>
      </c>
    </row>
    <row r="20" spans="1:15" ht="12.75" customHeight="1">
      <c r="A20" s="9">
        <v>14</v>
      </c>
      <c r="B20" s="9">
        <v>19</v>
      </c>
      <c r="C20" s="10" t="s">
        <v>107</v>
      </c>
      <c r="D20" s="11">
        <v>1987</v>
      </c>
      <c r="E20" s="4" t="s">
        <v>14</v>
      </c>
      <c r="F20" s="17"/>
      <c r="G20" s="22" t="s">
        <v>471</v>
      </c>
      <c r="H20" s="4" t="str">
        <f t="shared" si="0"/>
        <v>Абс</v>
      </c>
      <c r="I20" s="4">
        <v>13</v>
      </c>
      <c r="O20" s="5">
        <v>1587</v>
      </c>
    </row>
    <row r="21" spans="1:15" ht="12.75" customHeight="1">
      <c r="A21" s="9">
        <v>15</v>
      </c>
      <c r="B21" s="9">
        <v>8</v>
      </c>
      <c r="C21" s="10" t="s">
        <v>81</v>
      </c>
      <c r="D21" s="11">
        <v>1958</v>
      </c>
      <c r="E21" s="4" t="s">
        <v>14</v>
      </c>
      <c r="F21" s="17" t="s">
        <v>15</v>
      </c>
      <c r="G21" s="22" t="s">
        <v>475</v>
      </c>
      <c r="H21" s="4" t="str">
        <f t="shared" si="0"/>
        <v>Абс</v>
      </c>
      <c r="I21" s="4">
        <v>14</v>
      </c>
      <c r="O21" s="5">
        <v>1612</v>
      </c>
    </row>
    <row r="22" spans="1:15" ht="12.75" customHeight="1">
      <c r="A22" s="9">
        <v>16</v>
      </c>
      <c r="B22" s="9">
        <v>68</v>
      </c>
      <c r="C22" s="10" t="s">
        <v>146</v>
      </c>
      <c r="D22" s="11">
        <v>1986</v>
      </c>
      <c r="E22" s="4" t="s">
        <v>14</v>
      </c>
      <c r="F22" s="17"/>
      <c r="G22" s="22" t="s">
        <v>480</v>
      </c>
      <c r="H22" s="4" t="str">
        <f t="shared" si="0"/>
        <v>Абс</v>
      </c>
      <c r="I22" s="4">
        <v>15</v>
      </c>
      <c r="O22" s="5">
        <v>1653</v>
      </c>
    </row>
    <row r="23" spans="1:15" ht="12.75" customHeight="1">
      <c r="A23" s="9">
        <v>17</v>
      </c>
      <c r="B23" s="9">
        <v>82</v>
      </c>
      <c r="C23" s="10" t="s">
        <v>171</v>
      </c>
      <c r="D23" s="11">
        <v>1972</v>
      </c>
      <c r="E23" s="4" t="s">
        <v>14</v>
      </c>
      <c r="F23" s="17" t="s">
        <v>170</v>
      </c>
      <c r="G23" s="22" t="s">
        <v>487</v>
      </c>
      <c r="H23" s="4" t="str">
        <f t="shared" si="0"/>
        <v>Абс</v>
      </c>
      <c r="I23" s="4">
        <v>16</v>
      </c>
      <c r="O23" s="5">
        <v>1684</v>
      </c>
    </row>
    <row r="24" spans="1:15" ht="12.75" customHeight="1">
      <c r="A24" s="9">
        <v>18</v>
      </c>
      <c r="B24" s="9">
        <v>10</v>
      </c>
      <c r="C24" s="10" t="s">
        <v>82</v>
      </c>
      <c r="D24" s="11">
        <v>1981</v>
      </c>
      <c r="E24" s="4" t="s">
        <v>14</v>
      </c>
      <c r="F24" s="17" t="s">
        <v>38</v>
      </c>
      <c r="G24" s="22" t="s">
        <v>489</v>
      </c>
      <c r="H24" s="4" t="str">
        <f t="shared" si="0"/>
        <v>Абс</v>
      </c>
      <c r="I24" s="4">
        <v>17</v>
      </c>
      <c r="J24" s="4" t="s">
        <v>39</v>
      </c>
      <c r="O24" s="5">
        <v>1696</v>
      </c>
    </row>
    <row r="25" spans="1:15" ht="12.75" customHeight="1">
      <c r="A25" s="9">
        <v>19</v>
      </c>
      <c r="B25" s="9">
        <v>160</v>
      </c>
      <c r="C25" s="10" t="s">
        <v>221</v>
      </c>
      <c r="D25" s="11">
        <v>1976</v>
      </c>
      <c r="E25" s="4" t="s">
        <v>14</v>
      </c>
      <c r="F25" s="17"/>
      <c r="G25" s="22" t="s">
        <v>490</v>
      </c>
      <c r="H25" s="4" t="str">
        <f t="shared" si="0"/>
        <v>Абс</v>
      </c>
      <c r="I25" s="4">
        <v>18</v>
      </c>
      <c r="O25" s="5">
        <v>1702</v>
      </c>
    </row>
    <row r="26" spans="1:15" ht="12.75" customHeight="1">
      <c r="A26" s="9">
        <v>20</v>
      </c>
      <c r="B26" s="9">
        <v>198</v>
      </c>
      <c r="C26" s="10" t="s">
        <v>263</v>
      </c>
      <c r="D26" s="11">
        <v>1994</v>
      </c>
      <c r="E26" s="4" t="s">
        <v>14</v>
      </c>
      <c r="F26" s="17" t="s">
        <v>200</v>
      </c>
      <c r="G26" s="22" t="s">
        <v>490</v>
      </c>
      <c r="H26" s="4" t="str">
        <f t="shared" si="0"/>
        <v>Абс</v>
      </c>
      <c r="I26" s="4">
        <v>19</v>
      </c>
      <c r="O26" s="5">
        <v>1702</v>
      </c>
    </row>
    <row r="27" spans="1:15" ht="12.75" customHeight="1">
      <c r="A27" s="9">
        <v>21</v>
      </c>
      <c r="B27" s="9">
        <v>175</v>
      </c>
      <c r="C27" s="10" t="s">
        <v>261</v>
      </c>
      <c r="D27" s="11">
        <v>1993</v>
      </c>
      <c r="E27" s="4" t="s">
        <v>14</v>
      </c>
      <c r="F27" s="17" t="s">
        <v>220</v>
      </c>
      <c r="G27" s="22" t="s">
        <v>69</v>
      </c>
      <c r="H27" s="4" t="str">
        <f t="shared" si="0"/>
        <v>Абс</v>
      </c>
      <c r="I27" s="4">
        <v>20</v>
      </c>
      <c r="O27" s="5">
        <v>1708</v>
      </c>
    </row>
    <row r="28" spans="1:15" ht="12.75" customHeight="1">
      <c r="A28" s="9">
        <v>22</v>
      </c>
      <c r="B28" s="9">
        <v>69</v>
      </c>
      <c r="C28" s="10" t="s">
        <v>167</v>
      </c>
      <c r="D28" s="11">
        <v>1986</v>
      </c>
      <c r="E28" s="4" t="s">
        <v>14</v>
      </c>
      <c r="F28" s="17" t="s">
        <v>154</v>
      </c>
      <c r="G28" s="22" t="s">
        <v>69</v>
      </c>
      <c r="H28" s="4" t="str">
        <f t="shared" si="0"/>
        <v>Абс</v>
      </c>
      <c r="I28" s="4">
        <v>21</v>
      </c>
      <c r="O28" s="5">
        <v>1708</v>
      </c>
    </row>
    <row r="29" spans="1:15" ht="12.75" customHeight="1">
      <c r="A29" s="9">
        <v>23</v>
      </c>
      <c r="B29" s="9">
        <v>273</v>
      </c>
      <c r="C29" s="10" t="s">
        <v>331</v>
      </c>
      <c r="D29" s="11">
        <v>1994</v>
      </c>
      <c r="E29" s="4" t="s">
        <v>14</v>
      </c>
      <c r="F29" s="17" t="s">
        <v>220</v>
      </c>
      <c r="G29" s="22" t="s">
        <v>493</v>
      </c>
      <c r="H29" s="4" t="str">
        <f t="shared" si="0"/>
        <v>Абс</v>
      </c>
      <c r="I29" s="4">
        <v>22</v>
      </c>
      <c r="O29" s="5">
        <v>1728</v>
      </c>
    </row>
    <row r="30" spans="1:15" ht="12.75" customHeight="1">
      <c r="A30" s="9">
        <v>24</v>
      </c>
      <c r="B30" s="9">
        <v>205</v>
      </c>
      <c r="C30" s="10" t="s">
        <v>45</v>
      </c>
      <c r="D30" s="11">
        <v>1950</v>
      </c>
      <c r="E30" s="4" t="s">
        <v>32</v>
      </c>
      <c r="F30" s="17" t="s">
        <v>37</v>
      </c>
      <c r="G30" s="22" t="s">
        <v>494</v>
      </c>
      <c r="H30" s="4" t="str">
        <f t="shared" si="0"/>
        <v>Ж60</v>
      </c>
      <c r="I30" s="4">
        <v>2</v>
      </c>
      <c r="O30" s="5">
        <v>1736</v>
      </c>
    </row>
    <row r="31" spans="1:15" ht="12.75" customHeight="1">
      <c r="A31" s="9">
        <v>25</v>
      </c>
      <c r="B31" s="9">
        <v>168</v>
      </c>
      <c r="C31" s="10" t="s">
        <v>260</v>
      </c>
      <c r="D31" s="11">
        <v>1994</v>
      </c>
      <c r="E31" s="4" t="s">
        <v>14</v>
      </c>
      <c r="F31" s="17" t="s">
        <v>200</v>
      </c>
      <c r="G31" s="22" t="s">
        <v>70</v>
      </c>
      <c r="H31" s="4" t="str">
        <f t="shared" si="0"/>
        <v>Абс</v>
      </c>
      <c r="I31" s="4">
        <v>23</v>
      </c>
      <c r="O31" s="5">
        <v>1752</v>
      </c>
    </row>
    <row r="32" spans="1:15" ht="12.75" customHeight="1">
      <c r="A32" s="9">
        <v>26</v>
      </c>
      <c r="B32" s="9">
        <v>252</v>
      </c>
      <c r="C32" s="10" t="s">
        <v>287</v>
      </c>
      <c r="D32" s="11">
        <v>1993</v>
      </c>
      <c r="E32" s="4" t="s">
        <v>14</v>
      </c>
      <c r="F32" s="17" t="s">
        <v>200</v>
      </c>
      <c r="G32" s="22" t="s">
        <v>498</v>
      </c>
      <c r="H32" s="4" t="str">
        <f t="shared" si="0"/>
        <v>Абс</v>
      </c>
      <c r="I32" s="4">
        <v>24</v>
      </c>
      <c r="O32" s="5">
        <v>1843</v>
      </c>
    </row>
    <row r="33" spans="1:15" ht="12.75" customHeight="1">
      <c r="A33" s="9">
        <v>27</v>
      </c>
      <c r="B33" s="9">
        <v>130</v>
      </c>
      <c r="C33" s="10" t="s">
        <v>219</v>
      </c>
      <c r="D33" s="11">
        <v>1994</v>
      </c>
      <c r="E33" s="4" t="s">
        <v>14</v>
      </c>
      <c r="F33" s="17" t="s">
        <v>220</v>
      </c>
      <c r="G33" s="22" t="s">
        <v>501</v>
      </c>
      <c r="H33" s="4" t="str">
        <f t="shared" si="0"/>
        <v>Абс</v>
      </c>
      <c r="I33" s="4">
        <v>25</v>
      </c>
      <c r="O33" s="5">
        <v>1886</v>
      </c>
    </row>
    <row r="34" spans="1:15" ht="12.75" customHeight="1">
      <c r="A34" s="9">
        <v>28</v>
      </c>
      <c r="B34" s="9">
        <v>266</v>
      </c>
      <c r="C34" s="10" t="s">
        <v>327</v>
      </c>
      <c r="D34" s="11">
        <v>1992</v>
      </c>
      <c r="E34" s="4" t="s">
        <v>14</v>
      </c>
      <c r="F34" s="17" t="s">
        <v>200</v>
      </c>
      <c r="G34" s="22" t="s">
        <v>505</v>
      </c>
      <c r="H34" s="4" t="str">
        <f t="shared" si="0"/>
        <v>Абс</v>
      </c>
      <c r="I34" s="4">
        <v>26</v>
      </c>
      <c r="O34" s="5">
        <v>1917</v>
      </c>
    </row>
    <row r="35" spans="1:15" ht="12.75" customHeight="1">
      <c r="A35" s="9">
        <v>29</v>
      </c>
      <c r="B35" s="9">
        <v>262</v>
      </c>
      <c r="C35" s="10" t="s">
        <v>326</v>
      </c>
      <c r="D35" s="11">
        <v>1994</v>
      </c>
      <c r="E35" s="4" t="s">
        <v>14</v>
      </c>
      <c r="F35" s="17" t="s">
        <v>220</v>
      </c>
      <c r="G35" s="22" t="s">
        <v>505</v>
      </c>
      <c r="H35" s="4" t="str">
        <f t="shared" si="0"/>
        <v>Абс</v>
      </c>
      <c r="I35" s="4">
        <v>27</v>
      </c>
      <c r="O35" s="5">
        <v>1917</v>
      </c>
    </row>
    <row r="36" spans="1:15" ht="12.75" customHeight="1">
      <c r="A36" s="9">
        <v>30</v>
      </c>
      <c r="B36" s="9">
        <v>214</v>
      </c>
      <c r="C36" s="10" t="s">
        <v>71</v>
      </c>
      <c r="D36" s="11">
        <v>1948</v>
      </c>
      <c r="E36" s="4" t="s">
        <v>17</v>
      </c>
      <c r="F36" s="17" t="s">
        <v>16</v>
      </c>
      <c r="G36" s="22" t="s">
        <v>508</v>
      </c>
      <c r="H36" s="4" t="str">
        <f t="shared" si="0"/>
        <v>Ж60</v>
      </c>
      <c r="I36" s="4">
        <v>3</v>
      </c>
      <c r="O36" s="5">
        <v>1944</v>
      </c>
    </row>
    <row r="37" spans="1:15" ht="12.75" customHeight="1">
      <c r="A37" s="9">
        <v>31</v>
      </c>
      <c r="B37" s="9">
        <v>80</v>
      </c>
      <c r="C37" s="10" t="s">
        <v>169</v>
      </c>
      <c r="D37" s="11">
        <v>1973</v>
      </c>
      <c r="E37" s="4" t="s">
        <v>14</v>
      </c>
      <c r="F37" s="17" t="s">
        <v>170</v>
      </c>
      <c r="G37" s="22" t="s">
        <v>510</v>
      </c>
      <c r="H37" s="4" t="str">
        <f t="shared" si="0"/>
        <v>Абс</v>
      </c>
      <c r="I37" s="4">
        <v>28</v>
      </c>
      <c r="O37" s="5">
        <v>2082</v>
      </c>
    </row>
    <row r="38" spans="1:15" ht="12.75" customHeight="1">
      <c r="A38" s="9">
        <v>32</v>
      </c>
      <c r="B38" s="9">
        <v>269</v>
      </c>
      <c r="C38" s="10" t="s">
        <v>329</v>
      </c>
      <c r="D38" s="11">
        <v>1994</v>
      </c>
      <c r="E38" s="4" t="s">
        <v>14</v>
      </c>
      <c r="F38" s="17" t="s">
        <v>200</v>
      </c>
      <c r="G38" s="22" t="s">
        <v>511</v>
      </c>
      <c r="H38" s="4" t="str">
        <f t="shared" si="0"/>
        <v>Абс</v>
      </c>
      <c r="I38" s="4">
        <v>29</v>
      </c>
      <c r="O38" s="5">
        <v>2107</v>
      </c>
    </row>
    <row r="39" spans="1:15" ht="12.75" customHeight="1">
      <c r="A39" s="9">
        <v>33</v>
      </c>
      <c r="B39" s="9">
        <v>75</v>
      </c>
      <c r="C39" s="10" t="s">
        <v>168</v>
      </c>
      <c r="D39" s="11">
        <v>1957</v>
      </c>
      <c r="E39" s="4" t="s">
        <v>14</v>
      </c>
      <c r="F39" s="17" t="s">
        <v>154</v>
      </c>
      <c r="G39" s="22" t="s">
        <v>513</v>
      </c>
      <c r="H39" s="4" t="str">
        <f t="shared" si="0"/>
        <v>Абс</v>
      </c>
      <c r="I39" s="4">
        <v>30</v>
      </c>
      <c r="O39" s="5">
        <v>2164</v>
      </c>
    </row>
    <row r="40" spans="2:8" ht="12.75" customHeight="1">
      <c r="B40" s="9">
        <v>95</v>
      </c>
      <c r="C40" s="10" t="s">
        <v>199</v>
      </c>
      <c r="D40" s="11">
        <v>1993</v>
      </c>
      <c r="E40" s="4" t="s">
        <v>14</v>
      </c>
      <c r="F40" s="17" t="s">
        <v>200</v>
      </c>
      <c r="G40" s="22" t="s">
        <v>516</v>
      </c>
      <c r="H40" s="4" t="str">
        <f t="shared" si="0"/>
        <v>Абс</v>
      </c>
    </row>
    <row r="41" spans="2:8" ht="12.75" customHeight="1">
      <c r="B41" s="9">
        <v>148</v>
      </c>
      <c r="C41" s="10" t="s">
        <v>234</v>
      </c>
      <c r="D41" s="11">
        <v>1994</v>
      </c>
      <c r="E41" s="4" t="s">
        <v>14</v>
      </c>
      <c r="F41" s="17" t="s">
        <v>200</v>
      </c>
      <c r="G41" s="22" t="s">
        <v>516</v>
      </c>
      <c r="H41" s="4" t="str">
        <f t="shared" si="0"/>
        <v>Абс</v>
      </c>
    </row>
    <row r="42" spans="2:8" ht="12.75" customHeight="1">
      <c r="B42" s="9">
        <v>176</v>
      </c>
      <c r="C42" s="10" t="s">
        <v>262</v>
      </c>
      <c r="D42" s="11">
        <v>1994</v>
      </c>
      <c r="E42" s="4" t="s">
        <v>14</v>
      </c>
      <c r="F42" s="17" t="s">
        <v>200</v>
      </c>
      <c r="G42" s="22" t="s">
        <v>516</v>
      </c>
      <c r="H42" s="4" t="str">
        <f t="shared" si="0"/>
        <v>Абс</v>
      </c>
    </row>
    <row r="43" spans="2:8" ht="12.75" customHeight="1">
      <c r="B43" s="9">
        <v>270</v>
      </c>
      <c r="C43" s="10" t="s">
        <v>330</v>
      </c>
      <c r="D43" s="11">
        <v>1993</v>
      </c>
      <c r="E43" s="4" t="s">
        <v>14</v>
      </c>
      <c r="F43" s="17" t="s">
        <v>220</v>
      </c>
      <c r="G43" s="22" t="s">
        <v>516</v>
      </c>
      <c r="H43" s="4" t="str">
        <f t="shared" si="0"/>
        <v>Абс</v>
      </c>
    </row>
    <row r="44" spans="2:17" ht="12.75" customHeight="1">
      <c r="B44" s="9">
        <v>274</v>
      </c>
      <c r="C44" s="10" t="s">
        <v>332</v>
      </c>
      <c r="D44" s="11">
        <v>1993</v>
      </c>
      <c r="E44" s="4" t="s">
        <v>14</v>
      </c>
      <c r="F44" s="17" t="s">
        <v>200</v>
      </c>
      <c r="G44" s="22" t="s">
        <v>516</v>
      </c>
      <c r="H44" s="4" t="str">
        <f t="shared" si="0"/>
        <v>Абс</v>
      </c>
      <c r="Q44" s="5">
        <v>1423</v>
      </c>
    </row>
    <row r="45" spans="2:17" ht="12.75" customHeight="1">
      <c r="B45" s="9">
        <v>279</v>
      </c>
      <c r="C45" s="10" t="s">
        <v>321</v>
      </c>
      <c r="D45" s="11">
        <v>1994</v>
      </c>
      <c r="E45" s="4" t="s">
        <v>14</v>
      </c>
      <c r="F45" s="17" t="s">
        <v>200</v>
      </c>
      <c r="G45" s="22" t="s">
        <v>516</v>
      </c>
      <c r="H45" s="4" t="str">
        <f t="shared" si="0"/>
        <v>Абс</v>
      </c>
      <c r="Q45" s="5">
        <v>1739</v>
      </c>
    </row>
    <row r="46" spans="2:17" ht="12.75" customHeight="1">
      <c r="B46" s="9">
        <v>280</v>
      </c>
      <c r="C46" s="10" t="s">
        <v>322</v>
      </c>
      <c r="D46" s="11">
        <v>1993</v>
      </c>
      <c r="E46" s="4" t="s">
        <v>14</v>
      </c>
      <c r="F46" s="17" t="s">
        <v>200</v>
      </c>
      <c r="G46" s="22" t="s">
        <v>516</v>
      </c>
      <c r="H46" s="4" t="str">
        <f t="shared" si="0"/>
        <v>Абс</v>
      </c>
      <c r="Q46" s="5">
        <v>1752</v>
      </c>
    </row>
    <row r="47" spans="2:17" ht="12.75" customHeight="1">
      <c r="B47" s="9">
        <v>268</v>
      </c>
      <c r="C47" s="10" t="s">
        <v>328</v>
      </c>
      <c r="D47" s="11">
        <v>1991</v>
      </c>
      <c r="E47" s="4" t="s">
        <v>14</v>
      </c>
      <c r="F47" s="17" t="s">
        <v>220</v>
      </c>
      <c r="G47" s="22" t="s">
        <v>516</v>
      </c>
      <c r="H47" s="4" t="str">
        <f t="shared" si="0"/>
        <v>Абс</v>
      </c>
      <c r="Q47" s="5">
        <v>1833</v>
      </c>
    </row>
    <row r="48" spans="2:7" ht="12.75" customHeight="1">
      <c r="B48" s="9"/>
      <c r="C48" s="10"/>
      <c r="E48" s="4"/>
      <c r="F48" s="17"/>
      <c r="G48" s="22"/>
    </row>
    <row r="49" spans="2:7" ht="12.75" customHeight="1">
      <c r="B49" s="9"/>
      <c r="C49" s="10"/>
      <c r="E49" s="4"/>
      <c r="F49" s="17"/>
      <c r="G49" s="22"/>
    </row>
    <row r="50" spans="2:7" ht="12.75" customHeight="1">
      <c r="B50" s="9"/>
      <c r="C50" s="10"/>
      <c r="E50" s="4"/>
      <c r="F50" s="17"/>
      <c r="G50" s="22"/>
    </row>
    <row r="51" spans="2:8" ht="12.75" customHeight="1">
      <c r="B51" s="9"/>
      <c r="C51" s="10"/>
      <c r="E51" s="4"/>
      <c r="F51" s="17"/>
      <c r="G51" s="12"/>
      <c r="H51" s="4">
        <f>IF(AND(D51&gt;=1900,D51&lt;=1948),"Ж65",IF(AND(D51&gt;=1949,D51&lt;=1953),"Ж60",IF(AND(D51&gt;=1996,D51&lt;=1997),"Д16",IF(AND(D51&gt;=1998,D51&lt;=2012),"Д14",""))))</f>
      </c>
    </row>
    <row r="52" spans="3:8" ht="12.75" customHeight="1">
      <c r="C52" s="14" t="s">
        <v>13</v>
      </c>
      <c r="G52" s="19" t="s">
        <v>21</v>
      </c>
      <c r="H52" s="4">
        <f>IF(AND(D52&gt;=1900,D52&lt;=1948),"Ж65",IF(AND(D52&gt;=1949,D52&lt;=1953),"Ж60",IF(AND(D52&gt;=1996,D52&lt;=1997),"Д16",IF(AND(D52&gt;=1998,D52&lt;=2012),"Д14",""))))</f>
      </c>
    </row>
    <row r="53" ht="12.75" customHeight="1">
      <c r="G53" s="18"/>
    </row>
    <row r="56" spans="3:7" ht="12.75" customHeight="1">
      <c r="C56" s="14" t="s">
        <v>12</v>
      </c>
      <c r="G56" s="19" t="s">
        <v>517</v>
      </c>
    </row>
  </sheetData>
  <sheetProtection/>
  <autoFilter ref="A5:J51"/>
  <mergeCells count="13">
    <mergeCell ref="H5:H6"/>
    <mergeCell ref="I5:I6"/>
    <mergeCell ref="A2:I2"/>
    <mergeCell ref="J5:J6"/>
    <mergeCell ref="A1:I1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="130" zoomScaleNormal="130" zoomScalePageLayoutView="0" workbookViewId="0" topLeftCell="A1">
      <selection activeCell="G13" sqref="G13"/>
    </sheetView>
  </sheetViews>
  <sheetFormatPr defaultColWidth="9.00390625" defaultRowHeight="12.75" customHeight="1"/>
  <cols>
    <col min="1" max="1" width="4.25390625" style="9" customWidth="1"/>
    <col min="2" max="2" width="11.125" style="13" bestFit="1" customWidth="1"/>
    <col min="3" max="3" width="21.625" style="14" customWidth="1"/>
    <col min="4" max="4" width="4.25390625" style="11" customWidth="1"/>
    <col min="5" max="5" width="14.625" style="10" customWidth="1"/>
    <col min="6" max="6" width="17.875" style="15" bestFit="1" customWidth="1"/>
    <col min="7" max="7" width="6.375" style="16" customWidth="1"/>
    <col min="8" max="8" width="4.00390625" style="4" customWidth="1"/>
    <col min="9" max="9" width="3.875" style="4" customWidth="1"/>
    <col min="10" max="10" width="9.125" style="4" customWidth="1"/>
    <col min="11" max="15" width="9.125" style="5" customWidth="1"/>
    <col min="16" max="16384" width="9.125" style="5" customWidth="1"/>
  </cols>
  <sheetData>
    <row r="1" spans="1:9" ht="57.7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</row>
    <row r="3" spans="1:10" s="2" customFormat="1" ht="18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6"/>
    </row>
    <row r="4" spans="1:10" s="2" customFormat="1" ht="13.5" customHeight="1">
      <c r="A4" s="3"/>
      <c r="C4" s="1"/>
      <c r="D4" s="1"/>
      <c r="E4" s="1"/>
      <c r="F4" s="1"/>
      <c r="G4" s="1"/>
      <c r="H4" s="1"/>
      <c r="I4" s="7"/>
      <c r="J4" s="6"/>
    </row>
    <row r="5" spans="2:8" ht="12.75" customHeight="1">
      <c r="B5" s="9"/>
      <c r="C5" s="9" t="s">
        <v>58</v>
      </c>
      <c r="D5" s="39" t="s">
        <v>57</v>
      </c>
      <c r="E5" s="39"/>
      <c r="F5" s="20" t="s">
        <v>63</v>
      </c>
      <c r="G5" s="21" t="s">
        <v>64</v>
      </c>
      <c r="H5" s="4">
        <f aca="true" t="shared" si="0" ref="H5:H12">IF(AND(D5&gt;=1900,D5&lt;=1949),"Ж65",IF(AND(D5&gt;=1950,D5&lt;=1954),"Ж60",IF(AND(D5&gt;=1997,D5&lt;=1998),"Д16",IF(AND(D5&gt;=1999,D5&lt;=2012),"Д14",""))))</f>
      </c>
    </row>
    <row r="6" spans="2:8" ht="12.75" customHeight="1">
      <c r="B6" s="9"/>
      <c r="C6" s="9"/>
      <c r="D6" s="10"/>
      <c r="E6" s="4"/>
      <c r="F6" s="17"/>
      <c r="G6" s="12"/>
      <c r="H6" s="4">
        <f t="shared" si="0"/>
      </c>
    </row>
    <row r="7" spans="2:8" ht="12.75" customHeight="1">
      <c r="B7" s="9"/>
      <c r="C7" s="9" t="s">
        <v>59</v>
      </c>
      <c r="D7" s="39">
        <f>COUNTA(#REF!)</f>
        <v>1</v>
      </c>
      <c r="E7" s="39"/>
      <c r="F7" s="20" t="e">
        <f>COUNTIF(#REF!,"сошёл")</f>
        <v>#REF!</v>
      </c>
      <c r="G7" s="20" t="e">
        <f>COUNTIF(#REF!,"н/я")</f>
        <v>#REF!</v>
      </c>
      <c r="H7" s="4">
        <f t="shared" si="0"/>
      </c>
    </row>
    <row r="8" spans="2:8" ht="12.75" customHeight="1">
      <c r="B8" s="9"/>
      <c r="C8" s="9" t="s">
        <v>60</v>
      </c>
      <c r="D8" s="39">
        <f>COUNTA(#REF!)</f>
        <v>1</v>
      </c>
      <c r="E8" s="39"/>
      <c r="F8" s="20" t="e">
        <f>COUNTIF(#REF!,"сошла")</f>
        <v>#REF!</v>
      </c>
      <c r="G8" s="20" t="e">
        <f>COUNTIF(#REF!,"н/я")</f>
        <v>#REF!</v>
      </c>
      <c r="H8" s="4">
        <f t="shared" si="0"/>
      </c>
    </row>
    <row r="9" spans="2:8" ht="12.75" customHeight="1">
      <c r="B9" s="9"/>
      <c r="C9" s="9" t="s">
        <v>61</v>
      </c>
      <c r="D9" s="39">
        <f>COUNTA('м5'!C7:C225)</f>
        <v>205</v>
      </c>
      <c r="E9" s="39"/>
      <c r="F9" s="20">
        <f>COUNTIF('м5'!G7:G216,"сошёл")</f>
        <v>23</v>
      </c>
      <c r="G9" s="20">
        <f>COUNTIF('м5'!H7:H216,"н/я")</f>
        <v>0</v>
      </c>
      <c r="H9" s="4">
        <f t="shared" si="0"/>
      </c>
    </row>
    <row r="10" spans="2:8" ht="12.75" customHeight="1">
      <c r="B10" s="9"/>
      <c r="C10" s="9" t="s">
        <v>62</v>
      </c>
      <c r="D10" s="39">
        <f>COUNTA('ж5'!C7:C110)</f>
        <v>43</v>
      </c>
      <c r="E10" s="39"/>
      <c r="F10" s="20">
        <f>COUNTIF('ж5'!G7:G47,"сошла")</f>
        <v>8</v>
      </c>
      <c r="G10" s="20">
        <f>COUNTIF('ж5'!H7:H47,"н/я")</f>
        <v>0</v>
      </c>
      <c r="H10" s="4">
        <f t="shared" si="0"/>
      </c>
    </row>
    <row r="11" spans="2:8" ht="12.75" customHeight="1">
      <c r="B11" s="9"/>
      <c r="C11" s="9"/>
      <c r="D11" s="9"/>
      <c r="E11" s="9"/>
      <c r="F11" s="20"/>
      <c r="G11" s="21"/>
      <c r="H11" s="4">
        <f t="shared" si="0"/>
      </c>
    </row>
    <row r="12" spans="2:8" ht="12.75" customHeight="1">
      <c r="B12" s="9"/>
      <c r="C12" s="9" t="s">
        <v>49</v>
      </c>
      <c r="D12" s="39">
        <f>SUM(D7:D9)</f>
        <v>207</v>
      </c>
      <c r="E12" s="39"/>
      <c r="F12" s="20"/>
      <c r="G12" s="21"/>
      <c r="H12" s="4">
        <f t="shared" si="0"/>
      </c>
    </row>
  </sheetData>
  <sheetProtection/>
  <mergeCells count="9">
    <mergeCell ref="D9:E9"/>
    <mergeCell ref="D10:E10"/>
    <mergeCell ref="D12:E12"/>
    <mergeCell ref="A1:I1"/>
    <mergeCell ref="A2:I2"/>
    <mergeCell ref="A3:I3"/>
    <mergeCell ref="D5:E5"/>
    <mergeCell ref="D7:E7"/>
    <mergeCell ref="D8:E8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2016-04-23T10:28:00Z</cp:lastPrinted>
  <dcterms:created xsi:type="dcterms:W3CDTF">2010-01-31T12:06:43Z</dcterms:created>
  <dcterms:modified xsi:type="dcterms:W3CDTF">2016-04-25T10:07:22Z</dcterms:modified>
  <cp:category/>
  <cp:version/>
  <cp:contentType/>
  <cp:contentStatus/>
</cp:coreProperties>
</file>