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05" windowWidth="19065" windowHeight="8430" tabRatio="486" activeTab="5"/>
  </bookViews>
  <sheets>
    <sheet name="Титульный" sheetId="1" r:id="rId1"/>
    <sheet name="м7,2" sheetId="2" r:id="rId2"/>
    <sheet name="ж7,2" sheetId="3" r:id="rId3"/>
    <sheet name="м-ж2" sheetId="4" r:id="rId4"/>
    <sheet name="ю400" sheetId="5" r:id="rId5"/>
    <sheet name="д400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5" hidden="1">'д400'!$A$5:$I$238</definedName>
    <definedName name="_xlnm._FilterDatabase" localSheetId="2" hidden="1">'ж7,2'!$A$5:$J$127</definedName>
    <definedName name="_xlnm._FilterDatabase" localSheetId="1" hidden="1">'м7,2'!$A$5:$J$200</definedName>
    <definedName name="_xlnm._FilterDatabase" localSheetId="3" hidden="1">'м-ж2'!$A$6:$J$26</definedName>
    <definedName name="_xlnm._FilterDatabase" localSheetId="4" hidden="1">'ю400'!$A$5:$I$276</definedName>
    <definedName name="vv" localSheetId="5">#REF!</definedName>
    <definedName name="vv" localSheetId="2">#REF!</definedName>
    <definedName name="vv" localSheetId="1">#REF!</definedName>
    <definedName name="vv" localSheetId="3">#REF!</definedName>
    <definedName name="vv" localSheetId="4">#REF!</definedName>
    <definedName name="vv">#REF!</definedName>
    <definedName name="wrn.Распечатка._.финишки." localSheetId="5" hidden="1">{#N/A,#N/A,TRUE,"Ф"}</definedName>
    <definedName name="wrn.Распечатка._.финишки." localSheetId="2" hidden="1">{#N/A,#N/A,TRUE,"Ф"}</definedName>
    <definedName name="wrn.Распечатка._.финишки." localSheetId="1" hidden="1">{#N/A,#N/A,TRUE,"Ф"}</definedName>
    <definedName name="wrn.Распечатка._.финишки." localSheetId="3" hidden="1">{#N/A,#N/A,TRUE,"Ф"}</definedName>
    <definedName name="wrn.Распечатка._.финишки." localSheetId="4" hidden="1">{#N/A,#N/A,TRUE,"Ф"}</definedName>
    <definedName name="wrn.Распечатка._.финишки." hidden="1">{#N/A,#N/A,TRUE,"Ф"}</definedName>
    <definedName name="ВГР" localSheetId="5">#REF!</definedName>
    <definedName name="ВГР" localSheetId="2">#REF!</definedName>
    <definedName name="ВГР" localSheetId="1">#REF!</definedName>
    <definedName name="ВГР" localSheetId="3">#REF!</definedName>
    <definedName name="ВГР" localSheetId="4">#REF!</definedName>
    <definedName name="ВГР">#REF!</definedName>
    <definedName name="ВИДЫ" localSheetId="5">'[9]м5'!#REF!</definedName>
    <definedName name="ВИДЫ" localSheetId="2">'[9]м5'!#REF!</definedName>
    <definedName name="ВИДЫ" localSheetId="1">'[9]м5'!#REF!</definedName>
    <definedName name="ВИДЫ" localSheetId="3">'[9]м5'!#REF!</definedName>
    <definedName name="ВИДЫ" localSheetId="4">'[9]м5'!#REF!</definedName>
    <definedName name="ВИДЫ">'[7]м5'!#REF!</definedName>
    <definedName name="Город" localSheetId="5">#REF!</definedName>
    <definedName name="Город" localSheetId="2">#REF!</definedName>
    <definedName name="Город" localSheetId="1">#REF!</definedName>
    <definedName name="Город" localSheetId="3">#REF!</definedName>
    <definedName name="Город" localSheetId="4">#REF!</definedName>
    <definedName name="Город">#REF!</definedName>
    <definedName name="гр" localSheetId="5">#REF!</definedName>
    <definedName name="гр" localSheetId="2">#REF!</definedName>
    <definedName name="гр" localSheetId="1">#REF!</definedName>
    <definedName name="гр" localSheetId="3">#REF!</definedName>
    <definedName name="гр" localSheetId="4">#REF!</definedName>
    <definedName name="гр">#REF!</definedName>
    <definedName name="Гр_ж_10км" localSheetId="3">'[3]Группы'!#REF!</definedName>
    <definedName name="Гр_ж_10км">'[3]Группы'!#REF!</definedName>
    <definedName name="Гр_ж_5км" localSheetId="3">'[3]Группы'!#REF!</definedName>
    <definedName name="Гр_ж_5км">'[3]Группы'!#REF!</definedName>
    <definedName name="Гр_ж10" localSheetId="3">'[3]Группы'!#REF!</definedName>
    <definedName name="Гр_ж10">'[3]Группы'!#REF!</definedName>
    <definedName name="Гр_м_10км" localSheetId="3">'[3]Группы'!#REF!</definedName>
    <definedName name="Гр_м_10км">'[3]Группы'!#REF!</definedName>
    <definedName name="гр_м_30" localSheetId="3">'[2]м30'!#REF!</definedName>
    <definedName name="гр_м_30">'[2]м30'!#REF!</definedName>
    <definedName name="Гр_м_5км" localSheetId="3">'[3]Группы'!#REF!</definedName>
    <definedName name="Гр_м_5км">'[3]Группы'!#REF!</definedName>
    <definedName name="Гр_м10" localSheetId="3">'[3]Группы'!#REF!</definedName>
    <definedName name="Гр_м10">'[3]Группы'!#REF!</definedName>
    <definedName name="гр_Пол_Дист" localSheetId="5">#REF!</definedName>
    <definedName name="гр_Пол_Дист" localSheetId="2">#REF!</definedName>
    <definedName name="гр_Пол_Дист" localSheetId="1">#REF!</definedName>
    <definedName name="гр_Пол_Дист" localSheetId="3">#REF!</definedName>
    <definedName name="гр_Пол_Дист" localSheetId="4">#REF!</definedName>
    <definedName name="гр_Пол_Дист">#REF!</definedName>
    <definedName name="Дист" localSheetId="5">#REF!</definedName>
    <definedName name="Дист" localSheetId="2">#REF!</definedName>
    <definedName name="Дист" localSheetId="1">#REF!</definedName>
    <definedName name="Дист" localSheetId="3">#REF!</definedName>
    <definedName name="Дист" localSheetId="4">#REF!</definedName>
    <definedName name="Дист">#REF!</definedName>
    <definedName name="Дист_ВГР" localSheetId="5">#REF!</definedName>
    <definedName name="Дист_ВГР" localSheetId="2">#REF!</definedName>
    <definedName name="Дист_ВГР" localSheetId="1">#REF!</definedName>
    <definedName name="Дист_ВГР" localSheetId="3">#REF!</definedName>
    <definedName name="Дист_ВГР" localSheetId="4">#REF!</definedName>
    <definedName name="Дист_ВГР">#REF!</definedName>
    <definedName name="Дубль">#REF!</definedName>
    <definedName name="_xlnm.Print_Titles" localSheetId="5">'д400'!$1:$6</definedName>
    <definedName name="_xlnm.Print_Titles" localSheetId="2">'ж7,2'!$1:$6</definedName>
    <definedName name="_xlnm.Print_Titles" localSheetId="1">'м7,2'!$1:$6</definedName>
    <definedName name="_xlnm.Print_Titles" localSheetId="3">'м-ж2'!$1:$7</definedName>
    <definedName name="_xlnm.Print_Titles" localSheetId="4">'ю400'!$1:$6</definedName>
    <definedName name="ИМЯ" localSheetId="5">#REF!</definedName>
    <definedName name="ИМЯ" localSheetId="2">#REF!</definedName>
    <definedName name="ИМЯ" localSheetId="1">#REF!</definedName>
    <definedName name="ИМЯ" localSheetId="3">#REF!</definedName>
    <definedName name="ИМЯ" localSheetId="4">#REF!</definedName>
    <definedName name="ИМЯ">#REF!</definedName>
    <definedName name="к_1юн" localSheetId="5">'[9]м5'!#REF!</definedName>
    <definedName name="к_1юн" localSheetId="2">'[9]м5'!#REF!</definedName>
    <definedName name="к_1юн" localSheetId="1">'[9]м5'!#REF!</definedName>
    <definedName name="к_1юн" localSheetId="3">'[9]м5'!#REF!</definedName>
    <definedName name="к_1юн" localSheetId="4">'[9]м5'!#REF!</definedName>
    <definedName name="к_1юн">'[7]м5'!#REF!</definedName>
    <definedName name="к_2юн" localSheetId="5">'[9]м5'!#REF!</definedName>
    <definedName name="к_2юн" localSheetId="2">'[9]м5'!#REF!</definedName>
    <definedName name="к_2юн" localSheetId="1">'[9]м5'!#REF!</definedName>
    <definedName name="к_2юн" localSheetId="3">'[9]м5'!#REF!</definedName>
    <definedName name="к_2юн" localSheetId="4">'[9]м5'!#REF!</definedName>
    <definedName name="к_2юн">'[7]м5'!#REF!</definedName>
    <definedName name="к_3юн" localSheetId="5">'[9]м5'!#REF!</definedName>
    <definedName name="к_3юн" localSheetId="2">'[9]м5'!#REF!</definedName>
    <definedName name="к_3юн" localSheetId="1">'[9]м5'!#REF!</definedName>
    <definedName name="к_3юн" localSheetId="3">'[9]м5'!#REF!</definedName>
    <definedName name="к_3юн" localSheetId="4">'[9]м5'!#REF!</definedName>
    <definedName name="к_3юн">'[7]м5'!#REF!</definedName>
    <definedName name="к_I" localSheetId="5">'[9]м5'!#REF!</definedName>
    <definedName name="к_I" localSheetId="2">'[9]м5'!#REF!</definedName>
    <definedName name="к_I" localSheetId="1">'[9]м5'!#REF!</definedName>
    <definedName name="к_I" localSheetId="3">'[9]м5'!#REF!</definedName>
    <definedName name="к_I" localSheetId="4">'[9]м5'!#REF!</definedName>
    <definedName name="к_I">'[7]м5'!#REF!</definedName>
    <definedName name="к_II" localSheetId="5">'[9]м5'!#REF!</definedName>
    <definedName name="к_II" localSheetId="2">'[9]м5'!#REF!</definedName>
    <definedName name="к_II" localSheetId="1">'[9]м5'!#REF!</definedName>
    <definedName name="к_II" localSheetId="3">'[9]м5'!#REF!</definedName>
    <definedName name="к_II" localSheetId="4">'[9]м5'!#REF!</definedName>
    <definedName name="к_II">'[7]м5'!#REF!</definedName>
    <definedName name="к_III" localSheetId="5">'[9]м5'!#REF!</definedName>
    <definedName name="к_III" localSheetId="2">'[9]м5'!#REF!</definedName>
    <definedName name="к_III" localSheetId="1">'[9]м5'!#REF!</definedName>
    <definedName name="к_III" localSheetId="3">'[9]м5'!#REF!</definedName>
    <definedName name="к_III" localSheetId="4">'[9]м5'!#REF!</definedName>
    <definedName name="к_III">'[7]м5'!#REF!</definedName>
    <definedName name="к_кмс" localSheetId="5">'[9]м5'!#REF!</definedName>
    <definedName name="к_кмс" localSheetId="2">'[9]м5'!#REF!</definedName>
    <definedName name="к_кмс" localSheetId="1">'[9]м5'!#REF!</definedName>
    <definedName name="к_кмс" localSheetId="3">'[9]м5'!#REF!</definedName>
    <definedName name="к_кмс" localSheetId="4">'[9]м5'!#REF!</definedName>
    <definedName name="к_кмс">'[7]м5'!#REF!</definedName>
    <definedName name="к_мс" localSheetId="5">'[9]м5'!#REF!</definedName>
    <definedName name="к_мс" localSheetId="2">'[9]м5'!#REF!</definedName>
    <definedName name="к_мс" localSheetId="1">'[9]м5'!#REF!</definedName>
    <definedName name="к_мс" localSheetId="3">'[9]м5'!#REF!</definedName>
    <definedName name="к_мс" localSheetId="4">'[9]м5'!#REF!</definedName>
    <definedName name="к_мс">'[7]м5'!#REF!</definedName>
    <definedName name="к_мсмк" localSheetId="5">'[9]м5'!#REF!</definedName>
    <definedName name="к_мсмк" localSheetId="2">'[9]м5'!#REF!</definedName>
    <definedName name="к_мсмк" localSheetId="1">'[9]м5'!#REF!</definedName>
    <definedName name="к_мсмк" localSheetId="3">'[9]м5'!#REF!</definedName>
    <definedName name="к_мсмк" localSheetId="4">'[9]м5'!#REF!</definedName>
    <definedName name="к_мсмк">'[7]м5'!#REF!</definedName>
    <definedName name="Клуб" localSheetId="5">#REF!</definedName>
    <definedName name="Клуб" localSheetId="2">#REF!</definedName>
    <definedName name="Клуб" localSheetId="1">#REF!</definedName>
    <definedName name="Клуб" localSheetId="3">#REF!</definedName>
    <definedName name="Клуб" localSheetId="4">#REF!</definedName>
    <definedName name="Клуб">#REF!</definedName>
    <definedName name="НОМ" localSheetId="5">#REF!</definedName>
    <definedName name="НОМ" localSheetId="2">#REF!</definedName>
    <definedName name="НОМ" localSheetId="1">#REF!</definedName>
    <definedName name="НОМ" localSheetId="3">#REF!</definedName>
    <definedName name="НОМ" localSheetId="4">#REF!</definedName>
    <definedName name="НОМ">#REF!</definedName>
    <definedName name="НОМ_Ж_15км" localSheetId="3">'[6]Z_№'!#REF!</definedName>
    <definedName name="НОМ_Ж_15км">'[6]Z_№'!#REF!</definedName>
    <definedName name="НОМ_Ж_5км" localSheetId="3">'[6]Z_№'!#REF!</definedName>
    <definedName name="НОМ_Ж_5км">'[6]Z_№'!#REF!</definedName>
    <definedName name="НОМ_М_15км" localSheetId="3">'[6]Z_№'!#REF!</definedName>
    <definedName name="НОМ_М_15км">'[6]Z_№'!#REF!</definedName>
    <definedName name="НОМ_М_5км" localSheetId="3">'[6]Z_№'!#REF!</definedName>
    <definedName name="НОМ_М_5км">'[6]Z_№'!#REF!</definedName>
    <definedName name="Общество" localSheetId="5">#REF!</definedName>
    <definedName name="Общество" localSheetId="2">#REF!</definedName>
    <definedName name="Общество" localSheetId="1">#REF!</definedName>
    <definedName name="Общество" localSheetId="3">#REF!</definedName>
    <definedName name="Общество" localSheetId="4">#REF!</definedName>
    <definedName name="Общество">#REF!</definedName>
    <definedName name="Особо" localSheetId="5">#REF!</definedName>
    <definedName name="Особо" localSheetId="2">#REF!</definedName>
    <definedName name="Особо" localSheetId="1">#REF!</definedName>
    <definedName name="Особо" localSheetId="3">#REF!</definedName>
    <definedName name="Особо" localSheetId="4">#REF!</definedName>
    <definedName name="Особо">#REF!</definedName>
    <definedName name="Пол" localSheetId="5">#REF!</definedName>
    <definedName name="Пол" localSheetId="2">#REF!</definedName>
    <definedName name="Пол" localSheetId="1">#REF!</definedName>
    <definedName name="Пол" localSheetId="3">#REF!</definedName>
    <definedName name="Пол" localSheetId="4">#REF!</definedName>
    <definedName name="Пол">#REF!</definedName>
    <definedName name="Пол_Дист" localSheetId="5">#REF!</definedName>
    <definedName name="Пол_Дист" localSheetId="2">#REF!</definedName>
    <definedName name="Пол_Дист" localSheetId="1">#REF!</definedName>
    <definedName name="Пол_Дист" localSheetId="3">#REF!</definedName>
    <definedName name="Пол_Дист" localSheetId="4">#REF!</definedName>
    <definedName name="Пол_Дист">#REF!</definedName>
    <definedName name="р_1юн" localSheetId="5">'[9]м5'!#REF!</definedName>
    <definedName name="р_1юн" localSheetId="2">'[9]м5'!#REF!</definedName>
    <definedName name="р_1юн" localSheetId="1">'[9]м5'!#REF!</definedName>
    <definedName name="р_1юн" localSheetId="3">'[9]м5'!#REF!</definedName>
    <definedName name="р_1юн" localSheetId="4">'[9]м5'!#REF!</definedName>
    <definedName name="р_1юн">'[7]м5'!#REF!</definedName>
    <definedName name="р_2юн" localSheetId="5">'[9]м5'!#REF!</definedName>
    <definedName name="р_2юн" localSheetId="2">'[9]м5'!#REF!</definedName>
    <definedName name="р_2юн" localSheetId="1">'[9]м5'!#REF!</definedName>
    <definedName name="р_2юн" localSheetId="3">'[9]м5'!#REF!</definedName>
    <definedName name="р_2юн" localSheetId="4">'[9]м5'!#REF!</definedName>
    <definedName name="р_2юн">'[7]м5'!#REF!</definedName>
    <definedName name="р_3юн" localSheetId="5">'[9]м5'!#REF!</definedName>
    <definedName name="р_3юн" localSheetId="2">'[9]м5'!#REF!</definedName>
    <definedName name="р_3юн" localSheetId="1">'[9]м5'!#REF!</definedName>
    <definedName name="р_3юн" localSheetId="3">'[9]м5'!#REF!</definedName>
    <definedName name="р_3юн" localSheetId="4">'[9]м5'!#REF!</definedName>
    <definedName name="р_3юн">'[7]м5'!#REF!</definedName>
    <definedName name="р_I" localSheetId="5">'[9]м5'!#REF!</definedName>
    <definedName name="р_I" localSheetId="2">'[9]м5'!#REF!</definedName>
    <definedName name="р_I" localSheetId="1">'[9]м5'!#REF!</definedName>
    <definedName name="р_I" localSheetId="3">'[9]м5'!#REF!</definedName>
    <definedName name="р_I" localSheetId="4">'[9]м5'!#REF!</definedName>
    <definedName name="р_I">'[7]м5'!#REF!</definedName>
    <definedName name="р_II" localSheetId="5">'[9]м5'!#REF!</definedName>
    <definedName name="р_II" localSheetId="2">'[9]м5'!#REF!</definedName>
    <definedName name="р_II" localSheetId="1">'[9]м5'!#REF!</definedName>
    <definedName name="р_II" localSheetId="3">'[9]м5'!#REF!</definedName>
    <definedName name="р_II" localSheetId="4">'[9]м5'!#REF!</definedName>
    <definedName name="р_II">'[7]м5'!#REF!</definedName>
    <definedName name="р_III" localSheetId="5">'[9]м5'!#REF!</definedName>
    <definedName name="р_III" localSheetId="2">'[9]м5'!#REF!</definedName>
    <definedName name="р_III" localSheetId="1">'[9]м5'!#REF!</definedName>
    <definedName name="р_III" localSheetId="3">'[9]м5'!#REF!</definedName>
    <definedName name="р_III" localSheetId="4">'[9]м5'!#REF!</definedName>
    <definedName name="р_III">'[7]м5'!#REF!</definedName>
    <definedName name="р_кмс" localSheetId="5">'[9]м5'!#REF!</definedName>
    <definedName name="р_кмс" localSheetId="2">'[9]м5'!#REF!</definedName>
    <definedName name="р_кмс" localSheetId="1">'[9]м5'!#REF!</definedName>
    <definedName name="р_кмс" localSheetId="3">'[9]м5'!#REF!</definedName>
    <definedName name="р_кмс" localSheetId="4">'[9]м5'!#REF!</definedName>
    <definedName name="р_кмс">'[7]м5'!#REF!</definedName>
    <definedName name="р_мс" localSheetId="5">'[9]м5'!#REF!</definedName>
    <definedName name="р_мс" localSheetId="2">'[9]м5'!#REF!</definedName>
    <definedName name="р_мс" localSheetId="1">'[9]м5'!#REF!</definedName>
    <definedName name="р_мс" localSheetId="3">'[9]м5'!#REF!</definedName>
    <definedName name="р_мс" localSheetId="4">'[9]м5'!#REF!</definedName>
    <definedName name="р_мс">'[7]м5'!#REF!</definedName>
    <definedName name="р_мсмк" localSheetId="5">'[9]м5'!#REF!</definedName>
    <definedName name="р_мсмк" localSheetId="2">'[9]м5'!#REF!</definedName>
    <definedName name="р_мсмк" localSheetId="1">'[9]м5'!#REF!</definedName>
    <definedName name="р_мсмк" localSheetId="3">'[9]м5'!#REF!</definedName>
    <definedName name="р_мсмк" localSheetId="4">'[9]м5'!#REF!</definedName>
    <definedName name="р_мсмк">'[7]м5'!#REF!</definedName>
    <definedName name="Разр" localSheetId="5">#REF!</definedName>
    <definedName name="Разр" localSheetId="2">#REF!</definedName>
    <definedName name="Разр" localSheetId="1">#REF!</definedName>
    <definedName name="Разр" localSheetId="3">#REF!</definedName>
    <definedName name="Разр" localSheetId="4">#REF!</definedName>
    <definedName name="Разр">#REF!</definedName>
    <definedName name="РЕЗ_Ж_15км" localSheetId="3">'[6]Z_№'!#REF!</definedName>
    <definedName name="РЕЗ_Ж_15км">'[6]Z_№'!#REF!</definedName>
    <definedName name="РЕЗ_ж_5км" localSheetId="3">'[6]Z_№'!#REF!</definedName>
    <definedName name="РЕЗ_ж_5км">'[6]Z_№'!#REF!</definedName>
    <definedName name="РЕЗ_М_15км" localSheetId="3">'[6]Z_№'!#REF!</definedName>
    <definedName name="РЕЗ_М_15км">'[6]Z_№'!#REF!</definedName>
    <definedName name="РЕЗ_М_5км" localSheetId="3">'[6]Z_№'!#REF!</definedName>
    <definedName name="РЕЗ_М_5км">'[6]Z_№'!#REF!</definedName>
    <definedName name="Респ" localSheetId="5">#REF!</definedName>
    <definedName name="Респ" localSheetId="2">#REF!</definedName>
    <definedName name="Респ" localSheetId="1">#REF!</definedName>
    <definedName name="Респ" localSheetId="3">#REF!</definedName>
    <definedName name="Респ" localSheetId="4">#REF!</definedName>
    <definedName name="Респ">#REF!</definedName>
    <definedName name="СТР" localSheetId="5">#REF!</definedName>
    <definedName name="СТР" localSheetId="2">#REF!</definedName>
    <definedName name="СТР" localSheetId="1">#REF!</definedName>
    <definedName name="СТР" localSheetId="3">#REF!</definedName>
    <definedName name="СТР" localSheetId="4">#REF!</definedName>
    <definedName name="СТР">#REF!</definedName>
    <definedName name="стр_старт" localSheetId="5">'д400'!#REF!</definedName>
    <definedName name="стр_старт" localSheetId="2">'ж7,2'!#REF!</definedName>
    <definedName name="стр_старт" localSheetId="1">'м7,2'!#REF!</definedName>
    <definedName name="стр_старт" localSheetId="3">'м-ж2'!#REF!</definedName>
    <definedName name="стр_старт" localSheetId="4">'ю400'!#REF!</definedName>
    <definedName name="стр_старт">#REF!</definedName>
    <definedName name="ФАМ" localSheetId="5">#REF!</definedName>
    <definedName name="ФАМ" localSheetId="2">#REF!</definedName>
    <definedName name="ФАМ" localSheetId="1">#REF!</definedName>
    <definedName name="ФАМ" localSheetId="3">#REF!</definedName>
    <definedName name="ФАМ" localSheetId="4">#REF!</definedName>
    <definedName name="ФАМ">#REF!</definedName>
    <definedName name="Фвр">#REF!</definedName>
    <definedName name="ФНом">#REF!</definedName>
    <definedName name="ццц" localSheetId="3">'[5]м30'!#REF!</definedName>
    <definedName name="ццц">'[5]м30'!#REF!</definedName>
  </definedNames>
  <calcPr fullCalcOnLoad="1" refMode="R1C1"/>
</workbook>
</file>

<file path=xl/sharedStrings.xml><?xml version="1.0" encoding="utf-8"?>
<sst xmlns="http://schemas.openxmlformats.org/spreadsheetml/2006/main" count="1517" uniqueCount="773">
  <si>
    <t>Место</t>
  </si>
  <si>
    <t>№</t>
  </si>
  <si>
    <t>Фамилия, имя</t>
  </si>
  <si>
    <t>Г.р.</t>
  </si>
  <si>
    <t>Город</t>
  </si>
  <si>
    <t>Общество, Клуб</t>
  </si>
  <si>
    <t>Результат</t>
  </si>
  <si>
    <t>В.Гр.</t>
  </si>
  <si>
    <t>М.Гр.</t>
  </si>
  <si>
    <t>г. Санкт-Петербург</t>
  </si>
  <si>
    <t>ИТОГОВЫЙ  ПРОТОКОЛ          Мужчины  7,2 км</t>
  </si>
  <si>
    <t>ИТОГОВЫЙ  ПРОТОКОЛ          Женщины  7,2 км</t>
  </si>
  <si>
    <t>Санкт-Петербург</t>
  </si>
  <si>
    <t>Электросила</t>
  </si>
  <si>
    <t>Кировец</t>
  </si>
  <si>
    <t>Светогорск</t>
  </si>
  <si>
    <t>Отм.</t>
  </si>
  <si>
    <t>Красногвардеец</t>
  </si>
  <si>
    <t>Динамо</t>
  </si>
  <si>
    <t>Захарова Анастасия</t>
  </si>
  <si>
    <t>Грачевский Юрий</t>
  </si>
  <si>
    <t>Хлусевич Василий</t>
  </si>
  <si>
    <t>Должиков Виктор</t>
  </si>
  <si>
    <t>Альтшулер Михаил</t>
  </si>
  <si>
    <t>Женщины</t>
  </si>
  <si>
    <t>Мужчины</t>
  </si>
  <si>
    <t>ИТОГОВЫЙ  ПРОТОКОЛ          Мужчины, Женщины  2 км (по стадиону)</t>
  </si>
  <si>
    <t>ЦФКСиЗ Московского р-на</t>
  </si>
  <si>
    <t>Иванов Иван</t>
  </si>
  <si>
    <t>Михайлюк Олег</t>
  </si>
  <si>
    <t>Дадонова Дарина</t>
  </si>
  <si>
    <t>Голубев Дмитрий</t>
  </si>
  <si>
    <t xml:space="preserve">Отдел по физической культуре и спорту администрации Московского района
"Центр физической кульуры, спорта и здоровья" Московского района
МО "Гагаринское"
</t>
  </si>
  <si>
    <t>10-й легкоатлетический пробег
посвященный 72-ой годовщине Победы в ВОВ,
помяти мастера спорта СССР Пахомова Г.Г.</t>
  </si>
  <si>
    <t>07 мая 2017</t>
  </si>
  <si>
    <t>Санкт-Петербург 07 мая 2017 г., старт 12:00</t>
  </si>
  <si>
    <t>10-й легкоатлетический пробег,
посвященный 72-ой годовщине Победы в ВОВ,
памяти мастера спорта СССР Пахомова Г.Г.</t>
  </si>
  <si>
    <t>Белов Юрий</t>
  </si>
  <si>
    <t>Капранов Константин</t>
  </si>
  <si>
    <t>Микин Сергей</t>
  </si>
  <si>
    <t>Жирнов Василий</t>
  </si>
  <si>
    <t>Ильюшенко Наталья</t>
  </si>
  <si>
    <t>Тарелкина Нина</t>
  </si>
  <si>
    <t>Черногоров Сергей</t>
  </si>
  <si>
    <t>Шериморин Антон</t>
  </si>
  <si>
    <t>ВУНЦ ВМФ</t>
  </si>
  <si>
    <t>Зубарев Кирилл</t>
  </si>
  <si>
    <t>Урванцев Илья</t>
  </si>
  <si>
    <t>Кузнецов Максим</t>
  </si>
  <si>
    <t>Долматов Андрей</t>
  </si>
  <si>
    <t>Виноградов Антон</t>
  </si>
  <si>
    <t>Янковец Алексей</t>
  </si>
  <si>
    <t>Палюра Владислав</t>
  </si>
  <si>
    <t>Исхаков Роман</t>
  </si>
  <si>
    <t>Зуйков Аркадий</t>
  </si>
  <si>
    <t>Малахов Сергей</t>
  </si>
  <si>
    <t>Треймут Владимир</t>
  </si>
  <si>
    <t>Ижорец</t>
  </si>
  <si>
    <t>Костылев Станислав</t>
  </si>
  <si>
    <t>Субботина Алина</t>
  </si>
  <si>
    <t>СДЮСШОР Кировского р-на</t>
  </si>
  <si>
    <t>Мельникова Нина</t>
  </si>
  <si>
    <t>Ильина Анна</t>
  </si>
  <si>
    <t>Тынчерова Евгения</t>
  </si>
  <si>
    <t>Типичный марафонец</t>
  </si>
  <si>
    <t>Воробьев Борис</t>
  </si>
  <si>
    <t>ЖБЛ</t>
  </si>
  <si>
    <t>Пирогова Елена</t>
  </si>
  <si>
    <t>Дианов Юрий</t>
  </si>
  <si>
    <t>БиМ</t>
  </si>
  <si>
    <t>Пирогов Николай</t>
  </si>
  <si>
    <t>Турищев Михаил</t>
  </si>
  <si>
    <t>Карякин Сергей</t>
  </si>
  <si>
    <t>Бараусов Денис</t>
  </si>
  <si>
    <t>Донченко Дмитрий</t>
  </si>
  <si>
    <t>Еремин Павел</t>
  </si>
  <si>
    <t>Воронков Артем</t>
  </si>
  <si>
    <t>Роздобутько Матвей</t>
  </si>
  <si>
    <t>Григорьев Дмитрий</t>
  </si>
  <si>
    <t>SL Team</t>
  </si>
  <si>
    <t>Шмаров Иван</t>
  </si>
  <si>
    <t>Андреев Василий</t>
  </si>
  <si>
    <t>Семенов Владислав</t>
  </si>
  <si>
    <t>КОР №1</t>
  </si>
  <si>
    <t>Хасанов Никита</t>
  </si>
  <si>
    <t>Манаков Александр</t>
  </si>
  <si>
    <t>Ерофеев Алексей</t>
  </si>
  <si>
    <t>Сильвия</t>
  </si>
  <si>
    <t>СДЮСШОР №2 Московского р-на</t>
  </si>
  <si>
    <t>Князев Михаил</t>
  </si>
  <si>
    <t>СДЮСШОР №1</t>
  </si>
  <si>
    <t>Каримзин Кирилл</t>
  </si>
  <si>
    <t>Шалбин Вячеслав</t>
  </si>
  <si>
    <t>Озеров Александр</t>
  </si>
  <si>
    <t>Привалов Александр</t>
  </si>
  <si>
    <t>Сафонов Иван</t>
  </si>
  <si>
    <t>Писарев Вадим</t>
  </si>
  <si>
    <t>Кульчицкий Владислав</t>
  </si>
  <si>
    <t>Зализнюк Александр</t>
  </si>
  <si>
    <t>Петергоф</t>
  </si>
  <si>
    <t>Левитин Владимир</t>
  </si>
  <si>
    <t>СФХ Урожай</t>
  </si>
  <si>
    <t>Газизов Радик</t>
  </si>
  <si>
    <t>Типичный Марафонец</t>
  </si>
  <si>
    <t>Пунич Илья</t>
  </si>
  <si>
    <t>СКА</t>
  </si>
  <si>
    <t>Шляхтин Сергей</t>
  </si>
  <si>
    <t>Попов Александр</t>
  </si>
  <si>
    <t>Самарина Елена</t>
  </si>
  <si>
    <t>Серебрякова Евгения</t>
  </si>
  <si>
    <t>Time4Run</t>
  </si>
  <si>
    <t>Теняева Елизавета</t>
  </si>
  <si>
    <t>Никитина Светлана</t>
  </si>
  <si>
    <t>Богаченкова Татьяна</t>
  </si>
  <si>
    <t>Виноградова Вера</t>
  </si>
  <si>
    <t>Меркуль Вероника</t>
  </si>
  <si>
    <t>Дмитриева Валерия</t>
  </si>
  <si>
    <t>Мукимова Алина</t>
  </si>
  <si>
    <t>Янссон Елена</t>
  </si>
  <si>
    <t>Пугинская Ульяна</t>
  </si>
  <si>
    <t>Кузинцев Евгений</t>
  </si>
  <si>
    <t>Паркран Елагин Остров</t>
  </si>
  <si>
    <t>Нифатов Николай</t>
  </si>
  <si>
    <t>Иванов Юрий</t>
  </si>
  <si>
    <t>Тихонов Леонид</t>
  </si>
  <si>
    <t>Куверин Александр</t>
  </si>
  <si>
    <t>Академия л/а</t>
  </si>
  <si>
    <t>Зайцев Николай</t>
  </si>
  <si>
    <t>Васильев Михаил</t>
  </si>
  <si>
    <t>Шалапутов Иван</t>
  </si>
  <si>
    <t>Капустинский Ян</t>
  </si>
  <si>
    <t>Гауза Игорь</t>
  </si>
  <si>
    <t>Смирнов Андрей</t>
  </si>
  <si>
    <t>Свидунович Юрий</t>
  </si>
  <si>
    <t>Романов Михаил</t>
  </si>
  <si>
    <t>Федоров Александр</t>
  </si>
  <si>
    <t>Тамм Александр</t>
  </si>
  <si>
    <t>п. Вруда</t>
  </si>
  <si>
    <t>Быстров Сергей</t>
  </si>
  <si>
    <t>Рузнев Рамзис</t>
  </si>
  <si>
    <t>Новиков Игорь</t>
  </si>
  <si>
    <t>Бег в Курортном районе</t>
  </si>
  <si>
    <t>Соловьев Андрей</t>
  </si>
  <si>
    <t>Пиранья</t>
  </si>
  <si>
    <t>Климова Ульяна</t>
  </si>
  <si>
    <t>Аранасенко Ирина</t>
  </si>
  <si>
    <t>Кириллова Антонина</t>
  </si>
  <si>
    <t>Шепехова Виолетта</t>
  </si>
  <si>
    <t>Исаченко Дарья</t>
  </si>
  <si>
    <t>Леонтьева Светлана</t>
  </si>
  <si>
    <t>Шилина Алиса</t>
  </si>
  <si>
    <t>Молодцова Алена</t>
  </si>
  <si>
    <t>Терещенкова Надежда</t>
  </si>
  <si>
    <t>Харчевникова Алена</t>
  </si>
  <si>
    <t>ШВСМ</t>
  </si>
  <si>
    <t>Мошашвили Олеся</t>
  </si>
  <si>
    <t>Золотарева Татьяна</t>
  </si>
  <si>
    <t>Петракова Дарья</t>
  </si>
  <si>
    <t>ЦФКСиЗ Царское Село</t>
  </si>
  <si>
    <t>Смирнова Екатерина</t>
  </si>
  <si>
    <t>Муратбеков Рысдаулет</t>
  </si>
  <si>
    <t>Кащук Василий</t>
  </si>
  <si>
    <t>Петров Юрий</t>
  </si>
  <si>
    <t>Максименков Всеволод</t>
  </si>
  <si>
    <t>Вершинин Артур</t>
  </si>
  <si>
    <t>СДЮСШОР Московского р-на</t>
  </si>
  <si>
    <t>Сергеев Дмитрий</t>
  </si>
  <si>
    <t>Open Text</t>
  </si>
  <si>
    <t>Тюрин Игорь</t>
  </si>
  <si>
    <t>СДЮСШОР г. Пушкин</t>
  </si>
  <si>
    <t>Клименко Вячеслав</t>
  </si>
  <si>
    <t>Лешонков Владимир</t>
  </si>
  <si>
    <t>ВИФК</t>
  </si>
  <si>
    <t>Бубнов Иван</t>
  </si>
  <si>
    <t>Смоленск</t>
  </si>
  <si>
    <t>Антонов Леонид</t>
  </si>
  <si>
    <t>Матвеев Павел</t>
  </si>
  <si>
    <t>Жиллев Илья</t>
  </si>
  <si>
    <t>ЦФК</t>
  </si>
  <si>
    <t>Лобанов Михаил</t>
  </si>
  <si>
    <t>Павлов Егор</t>
  </si>
  <si>
    <t>Павлов Дмитрий</t>
  </si>
  <si>
    <t>Гатчина</t>
  </si>
  <si>
    <t>Ахиллес</t>
  </si>
  <si>
    <t>гр. Б</t>
  </si>
  <si>
    <t>Клименко Марина</t>
  </si>
  <si>
    <t>Чабдарова Мария</t>
  </si>
  <si>
    <t>Давиденко Екатерина</t>
  </si>
  <si>
    <t>Калина Анастасия</t>
  </si>
  <si>
    <t>Мадьянова Екатерина</t>
  </si>
  <si>
    <t>Чорней Ольга</t>
  </si>
  <si>
    <t>Обоина Анастасия</t>
  </si>
  <si>
    <t>Царское Село, СПбГАУ</t>
  </si>
  <si>
    <t>Иногамова Диляра</t>
  </si>
  <si>
    <t>Богданова Любовь</t>
  </si>
  <si>
    <t>Белавин Евгений</t>
  </si>
  <si>
    <t>Сергеев Игорь</t>
  </si>
  <si>
    <t>Лимарев Алексей</t>
  </si>
  <si>
    <t>Бекяшев Михаил</t>
  </si>
  <si>
    <t>Васильев Дмитрий</t>
  </si>
  <si>
    <t>Терещенко Ярослав</t>
  </si>
  <si>
    <t>Забралов Виталий</t>
  </si>
  <si>
    <t>Дубченко Валерий</t>
  </si>
  <si>
    <t>#поросячья_трусца</t>
  </si>
  <si>
    <t>Федоренко Олег</t>
  </si>
  <si>
    <t>Кудряшов Максим</t>
  </si>
  <si>
    <t>Кротович Александр</t>
  </si>
  <si>
    <t>Федоров Геннадий</t>
  </si>
  <si>
    <t>Румянцев Глеб</t>
  </si>
  <si>
    <t>Дудич Игорь</t>
  </si>
  <si>
    <t>Трофимов Дмитрий</t>
  </si>
  <si>
    <t>Маланьин Иван</t>
  </si>
  <si>
    <t>Рожко Владислав</t>
  </si>
  <si>
    <t>Лобанов Владислав</t>
  </si>
  <si>
    <t>Майкова Нина</t>
  </si>
  <si>
    <t>ВОВ</t>
  </si>
  <si>
    <t>Горчанинов Сергей</t>
  </si>
  <si>
    <t>Агапов Дмитрий</t>
  </si>
  <si>
    <t>Кулаков Михаил</t>
  </si>
  <si>
    <t>Помощник Максим</t>
  </si>
  <si>
    <t>ВКА, Академия л/а</t>
  </si>
  <si>
    <t>Лимарев Анатолий</t>
  </si>
  <si>
    <t>Спиваков Савелий</t>
  </si>
  <si>
    <t>Кудин Юрий</t>
  </si>
  <si>
    <t>Адмиралтеец</t>
  </si>
  <si>
    <t>Гриценко Мария</t>
  </si>
  <si>
    <t>СПбГТИ (ТУ)</t>
  </si>
  <si>
    <t>Сафонова Елизавета</t>
  </si>
  <si>
    <t>Еникеева Мария</t>
  </si>
  <si>
    <t>Волкова Анна</t>
  </si>
  <si>
    <t>Павловец Алина</t>
  </si>
  <si>
    <t>Новикова Анастасия</t>
  </si>
  <si>
    <t>Аликулова Сабрина</t>
  </si>
  <si>
    <t>Безрукова Мария</t>
  </si>
  <si>
    <t>Бойкова Кристина</t>
  </si>
  <si>
    <t>Гераськина Амелия</t>
  </si>
  <si>
    <t>Головина Арина</t>
  </si>
  <si>
    <t>Гриб Вера</t>
  </si>
  <si>
    <t>Runlab</t>
  </si>
  <si>
    <t>Джонсон Шейла</t>
  </si>
  <si>
    <t>Журавлева Дарья</t>
  </si>
  <si>
    <t>Заляева Алтбина</t>
  </si>
  <si>
    <t>Занова Елена</t>
  </si>
  <si>
    <t>Зуй Валерия</t>
  </si>
  <si>
    <t>Зотова Анна</t>
  </si>
  <si>
    <t>Зотова Елена</t>
  </si>
  <si>
    <t>Емельянова Наталья</t>
  </si>
  <si>
    <t>Лига героев</t>
  </si>
  <si>
    <t>Ерофеева Валерия</t>
  </si>
  <si>
    <t>Казанцева Софья</t>
  </si>
  <si>
    <t>Кан Наталья</t>
  </si>
  <si>
    <t>Карасёва Варвара</t>
  </si>
  <si>
    <t>Карпова Екатерина</t>
  </si>
  <si>
    <t>ЦФКСиЗ</t>
  </si>
  <si>
    <t>Корельская Анна</t>
  </si>
  <si>
    <t>Коротченко Анна</t>
  </si>
  <si>
    <t>Краснюк Елизавета</t>
  </si>
  <si>
    <t>Круглова Нина</t>
  </si>
  <si>
    <t>Кузминчук Олеся</t>
  </si>
  <si>
    <t>УФК СИЗ Московского р-на</t>
  </si>
  <si>
    <t>Лычёва Элина</t>
  </si>
  <si>
    <t>Меньшутина Олеся</t>
  </si>
  <si>
    <t>Миронова Екатерина</t>
  </si>
  <si>
    <t>Никитина Надежда</t>
  </si>
  <si>
    <t>Овечкина Ольга</t>
  </si>
  <si>
    <t>Петрова Анна</t>
  </si>
  <si>
    <t>Пухова Алиса</t>
  </si>
  <si>
    <t>Рыбакова Екатерина</t>
  </si>
  <si>
    <t>Рябкова Екатерина</t>
  </si>
  <si>
    <t>СПБ ГАУ Центр Подготовки</t>
  </si>
  <si>
    <t>Слинкина Елена</t>
  </si>
  <si>
    <t>Смирнова Варвара</t>
  </si>
  <si>
    <t>Станкайтене Светлана</t>
  </si>
  <si>
    <t>Стругова Мария</t>
  </si>
  <si>
    <t>Токтоназарова Клара</t>
  </si>
  <si>
    <t>Успенская Полина</t>
  </si>
  <si>
    <t>Федосеева Елизавета</t>
  </si>
  <si>
    <t>Федотикова Елизавета</t>
  </si>
  <si>
    <t>Фролова Полина</t>
  </si>
  <si>
    <t>Шопина Юлия</t>
  </si>
  <si>
    <t>Чижова Полина</t>
  </si>
  <si>
    <t>Яржембович Виктория</t>
  </si>
  <si>
    <t>Абрамов Сергей</t>
  </si>
  <si>
    <t>Алексеев Константин</t>
  </si>
  <si>
    <t>Александров Максим</t>
  </si>
  <si>
    <t>Ануфраенков Семен</t>
  </si>
  <si>
    <t>RunLab Spb</t>
  </si>
  <si>
    <t>Беликов Никита</t>
  </si>
  <si>
    <t>Богданов Александр</t>
  </si>
  <si>
    <t>Богданов Петр</t>
  </si>
  <si>
    <t>Билаш В</t>
  </si>
  <si>
    <t>Брусов Михаил</t>
  </si>
  <si>
    <t>Бурцев Артур</t>
  </si>
  <si>
    <t>Электросила, Динамо, Академия л/а</t>
  </si>
  <si>
    <t>Васильев Никита</t>
  </si>
  <si>
    <t>Водяницкий Ростислав</t>
  </si>
  <si>
    <t>Воробьев Георгий</t>
  </si>
  <si>
    <t>Воскобойников Артем</t>
  </si>
  <si>
    <t>Гармаш Сергей</t>
  </si>
  <si>
    <t>Германов Даниил</t>
  </si>
  <si>
    <t>Гордеев Михаил</t>
  </si>
  <si>
    <t>Гордеев Павел</t>
  </si>
  <si>
    <t>Григрьев Вадим</t>
  </si>
  <si>
    <t>Гришков Григорий</t>
  </si>
  <si>
    <t>Гуляев Иван</t>
  </si>
  <si>
    <t>Деденков Александр</t>
  </si>
  <si>
    <t>Демин Петр</t>
  </si>
  <si>
    <t>Ермак Евгений</t>
  </si>
  <si>
    <t>Захаров Борис</t>
  </si>
  <si>
    <t>Звонарев Сергей</t>
  </si>
  <si>
    <t>Земков Алексей</t>
  </si>
  <si>
    <t>Карасев Олег</t>
  </si>
  <si>
    <t>Кашин Тимофей</t>
  </si>
  <si>
    <t>Капитонов Валентин</t>
  </si>
  <si>
    <t>Козырев Вадим</t>
  </si>
  <si>
    <t>Кожаров Михаил</t>
  </si>
  <si>
    <t>Козлов Станислав</t>
  </si>
  <si>
    <t>Коровкин Григорий</t>
  </si>
  <si>
    <t>Курызин Максим</t>
  </si>
  <si>
    <t>Куплевацкий Максим</t>
  </si>
  <si>
    <t>Кхан Максим</t>
  </si>
  <si>
    <t>Максимов Михаил</t>
  </si>
  <si>
    <t>Михайлов Сергей</t>
  </si>
  <si>
    <t>Морозов Николай</t>
  </si>
  <si>
    <t>Нурниязов Марат</t>
  </si>
  <si>
    <t>Ободников Владимир</t>
  </si>
  <si>
    <t>ЦФКСиЗ Московского р-на, СДЮСШОР №2 Московского р-на</t>
  </si>
  <si>
    <t>Парахин Роман</t>
  </si>
  <si>
    <t>Парахин Анатолий</t>
  </si>
  <si>
    <t>Петряшкин Алексей</t>
  </si>
  <si>
    <t>Постников Валерий</t>
  </si>
  <si>
    <t>Преде Сергей</t>
  </si>
  <si>
    <t>Раховский Даниил</t>
  </si>
  <si>
    <t>Родин Александр</t>
  </si>
  <si>
    <t>Светлов Алексей</t>
  </si>
  <si>
    <t>Селинский Евгений</t>
  </si>
  <si>
    <t>Слодкевич Александр</t>
  </si>
  <si>
    <t>Смирнов Валентин</t>
  </si>
  <si>
    <t>Сомов Иван</t>
  </si>
  <si>
    <t>Степанов Вячеслав</t>
  </si>
  <si>
    <t>Ткаченко Максим</t>
  </si>
  <si>
    <t>Трегубов Владислав</t>
  </si>
  <si>
    <t>Тромбович Павел</t>
  </si>
  <si>
    <t>Трипутень Дмитрий</t>
  </si>
  <si>
    <t>Трифанов Александр</t>
  </si>
  <si>
    <t>Хворостухин Павел</t>
  </si>
  <si>
    <t>Червонных Артем</t>
  </si>
  <si>
    <t>Шевченко Богдан</t>
  </si>
  <si>
    <t>Эльбек Алексей</t>
  </si>
  <si>
    <t>Погудин Владимир</t>
  </si>
  <si>
    <t>Кижло Юрий</t>
  </si>
  <si>
    <t>Нарвская Застава</t>
  </si>
  <si>
    <t>Коношенко Артем</t>
  </si>
  <si>
    <t>Гонка героев</t>
  </si>
  <si>
    <t>Каширин Ярослав</t>
  </si>
  <si>
    <t>Михалев Алексей</t>
  </si>
  <si>
    <t>Galaxy</t>
  </si>
  <si>
    <t>8.32</t>
  </si>
  <si>
    <t>8.58</t>
  </si>
  <si>
    <t>9.50</t>
  </si>
  <si>
    <t>9.57</t>
  </si>
  <si>
    <t>10.27</t>
  </si>
  <si>
    <t>10.34</t>
  </si>
  <si>
    <t>10.38</t>
  </si>
  <si>
    <t>11.08</t>
  </si>
  <si>
    <t>11.13</t>
  </si>
  <si>
    <t>11.20</t>
  </si>
  <si>
    <t>21.39</t>
  </si>
  <si>
    <t>10.00</t>
  </si>
  <si>
    <t>Коробков Владимир</t>
  </si>
  <si>
    <t>Белогорец</t>
  </si>
  <si>
    <t>Тауберт Евгения</t>
  </si>
  <si>
    <t>Каменек Наталия</t>
  </si>
  <si>
    <t>Лотова Екатерина</t>
  </si>
  <si>
    <t>Технологический институт</t>
  </si>
  <si>
    <t>Павленин Александр</t>
  </si>
  <si>
    <t>Тузов Даниил</t>
  </si>
  <si>
    <t>Зотиков Денис</t>
  </si>
  <si>
    <t>ООО "НПП ИТ СПб"</t>
  </si>
  <si>
    <t>Академия Штиглица</t>
  </si>
  <si>
    <t>Дмитриев Валерий</t>
  </si>
  <si>
    <t>Николаев Василий</t>
  </si>
  <si>
    <t>Кузнецов Дмитрий</t>
  </si>
  <si>
    <t>Гапонов Алексей</t>
  </si>
  <si>
    <t>УМ Метрострой</t>
  </si>
  <si>
    <t>Попов Даниил</t>
  </si>
  <si>
    <t>20.26</t>
  </si>
  <si>
    <t>20.27</t>
  </si>
  <si>
    <t>20.38</t>
  </si>
  <si>
    <t>20.40</t>
  </si>
  <si>
    <t>20.44</t>
  </si>
  <si>
    <t>21.14</t>
  </si>
  <si>
    <t>21.16</t>
  </si>
  <si>
    <t>21.19</t>
  </si>
  <si>
    <t>21.21</t>
  </si>
  <si>
    <t>21.33</t>
  </si>
  <si>
    <t>21.35</t>
  </si>
  <si>
    <t>21.43</t>
  </si>
  <si>
    <t>21.58</t>
  </si>
  <si>
    <t>22.01</t>
  </si>
  <si>
    <t>22.06</t>
  </si>
  <si>
    <t>22.21</t>
  </si>
  <si>
    <t>22.24</t>
  </si>
  <si>
    <t>22.25</t>
  </si>
  <si>
    <t>22.31</t>
  </si>
  <si>
    <t>22.35</t>
  </si>
  <si>
    <t>22.41</t>
  </si>
  <si>
    <t>22.44</t>
  </si>
  <si>
    <t>22.45</t>
  </si>
  <si>
    <t>22.46</t>
  </si>
  <si>
    <t>22.58</t>
  </si>
  <si>
    <t>23.03</t>
  </si>
  <si>
    <t>23.09</t>
  </si>
  <si>
    <t>23.14</t>
  </si>
  <si>
    <t>23.21</t>
  </si>
  <si>
    <t>23.27</t>
  </si>
  <si>
    <t>23.32</t>
  </si>
  <si>
    <t>23.35</t>
  </si>
  <si>
    <t>23.36</t>
  </si>
  <si>
    <t>23.48</t>
  </si>
  <si>
    <t>23.55</t>
  </si>
  <si>
    <t>23.59</t>
  </si>
  <si>
    <t>24.05</t>
  </si>
  <si>
    <t>24.09</t>
  </si>
  <si>
    <t>24.11</t>
  </si>
  <si>
    <t>24.14</t>
  </si>
  <si>
    <t>24.29</t>
  </si>
  <si>
    <t>24.30</t>
  </si>
  <si>
    <t>24.31</t>
  </si>
  <si>
    <t>24.34</t>
  </si>
  <si>
    <t>24.35</t>
  </si>
  <si>
    <t>24.40</t>
  </si>
  <si>
    <t>24.41</t>
  </si>
  <si>
    <t>24.43</t>
  </si>
  <si>
    <t>24.44</t>
  </si>
  <si>
    <t>24.45</t>
  </si>
  <si>
    <t>24.50</t>
  </si>
  <si>
    <t>24.52</t>
  </si>
  <si>
    <t>24.55</t>
  </si>
  <si>
    <t>24.56</t>
  </si>
  <si>
    <t>24.59</t>
  </si>
  <si>
    <t>25.00</t>
  </si>
  <si>
    <t>25.01</t>
  </si>
  <si>
    <t>25.03</t>
  </si>
  <si>
    <t>25.08</t>
  </si>
  <si>
    <t>25.11</t>
  </si>
  <si>
    <t>25.12</t>
  </si>
  <si>
    <t>25.16</t>
  </si>
  <si>
    <t>25.20</t>
  </si>
  <si>
    <t>25.21</t>
  </si>
  <si>
    <t>25.23</t>
  </si>
  <si>
    <t>26.02</t>
  </si>
  <si>
    <t>25.26</t>
  </si>
  <si>
    <t>25.28</t>
  </si>
  <si>
    <t>25.35</t>
  </si>
  <si>
    <t>25.38</t>
  </si>
  <si>
    <t>25.41</t>
  </si>
  <si>
    <t>25.42</t>
  </si>
  <si>
    <t>25.47</t>
  </si>
  <si>
    <t>25.49</t>
  </si>
  <si>
    <t>25.53</t>
  </si>
  <si>
    <t>25.56</t>
  </si>
  <si>
    <t>25.57</t>
  </si>
  <si>
    <t>25.58</t>
  </si>
  <si>
    <t>26.00</t>
  </si>
  <si>
    <t>28.36</t>
  </si>
  <si>
    <t>28.37</t>
  </si>
  <si>
    <t>28.40</t>
  </si>
  <si>
    <t>28.41</t>
  </si>
  <si>
    <t>28.42</t>
  </si>
  <si>
    <t>28.43</t>
  </si>
  <si>
    <t>28.44</t>
  </si>
  <si>
    <t>28.46</t>
  </si>
  <si>
    <t>28.47</t>
  </si>
  <si>
    <t>28.50</t>
  </si>
  <si>
    <t>28.57</t>
  </si>
  <si>
    <t>29.02</t>
  </si>
  <si>
    <t>29.07</t>
  </si>
  <si>
    <t>29.08</t>
  </si>
  <si>
    <t>29.16</t>
  </si>
  <si>
    <t>29.22</t>
  </si>
  <si>
    <t>28.51</t>
  </si>
  <si>
    <t>26.04</t>
  </si>
  <si>
    <t>26.06</t>
  </si>
  <si>
    <t>26.07</t>
  </si>
  <si>
    <t>26.09</t>
  </si>
  <si>
    <t>26.13</t>
  </si>
  <si>
    <t>26.15</t>
  </si>
  <si>
    <t>26.16</t>
  </si>
  <si>
    <t>26.23</t>
  </si>
  <si>
    <t>26.25</t>
  </si>
  <si>
    <t>26.29</t>
  </si>
  <si>
    <t>26.34</t>
  </si>
  <si>
    <t>26.35</t>
  </si>
  <si>
    <t>26.38</t>
  </si>
  <si>
    <t>26.39</t>
  </si>
  <si>
    <t>26.40</t>
  </si>
  <si>
    <t>26.41</t>
  </si>
  <si>
    <t>26.43</t>
  </si>
  <si>
    <t>26.50</t>
  </si>
  <si>
    <t>26.53</t>
  </si>
  <si>
    <t>26.54</t>
  </si>
  <si>
    <t>26.55</t>
  </si>
  <si>
    <t>27.00</t>
  </si>
  <si>
    <t>27.11</t>
  </si>
  <si>
    <t>27.13</t>
  </si>
  <si>
    <t>27.20</t>
  </si>
  <si>
    <t>27.21</t>
  </si>
  <si>
    <t>27.23</t>
  </si>
  <si>
    <t>27.53</t>
  </si>
  <si>
    <t>27.59</t>
  </si>
  <si>
    <t>28.04</t>
  </si>
  <si>
    <t>28.06</t>
  </si>
  <si>
    <t>28.07</t>
  </si>
  <si>
    <t>28.08</t>
  </si>
  <si>
    <t>28.09</t>
  </si>
  <si>
    <t>28.10</t>
  </si>
  <si>
    <t>28.11</t>
  </si>
  <si>
    <t>28.12</t>
  </si>
  <si>
    <t>28.14</t>
  </si>
  <si>
    <t>28.15</t>
  </si>
  <si>
    <t>28.16</t>
  </si>
  <si>
    <t>28.21</t>
  </si>
  <si>
    <t>28.26</t>
  </si>
  <si>
    <t>28.31</t>
  </si>
  <si>
    <t>29.23</t>
  </si>
  <si>
    <t>29.32</t>
  </si>
  <si>
    <t>29.35</t>
  </si>
  <si>
    <t>29.36</t>
  </si>
  <si>
    <t>29.37</t>
  </si>
  <si>
    <t>29.40</t>
  </si>
  <si>
    <t>29.41</t>
  </si>
  <si>
    <t>29.45</t>
  </si>
  <si>
    <t>29.48</t>
  </si>
  <si>
    <t>29.49</t>
  </si>
  <si>
    <t>29.51</t>
  </si>
  <si>
    <t>29.53</t>
  </si>
  <si>
    <t>30.05</t>
  </si>
  <si>
    <t>30.10</t>
  </si>
  <si>
    <t>30.15</t>
  </si>
  <si>
    <t>30.19</t>
  </si>
  <si>
    <t>30.30</t>
  </si>
  <si>
    <t>30.31</t>
  </si>
  <si>
    <t>30.37</t>
  </si>
  <si>
    <t>30.38</t>
  </si>
  <si>
    <t>30.39</t>
  </si>
  <si>
    <t>30.51</t>
  </si>
  <si>
    <t>30.54</t>
  </si>
  <si>
    <t>31.11</t>
  </si>
  <si>
    <t>31.15</t>
  </si>
  <si>
    <t>31.17</t>
  </si>
  <si>
    <t>31.18</t>
  </si>
  <si>
    <t>31.27</t>
  </si>
  <si>
    <t>31.30</t>
  </si>
  <si>
    <t>31.33</t>
  </si>
  <si>
    <t>31.34</t>
  </si>
  <si>
    <t>31.35</t>
  </si>
  <si>
    <t>31.36</t>
  </si>
  <si>
    <t>31.37</t>
  </si>
  <si>
    <t>31.46</t>
  </si>
  <si>
    <t>31.49</t>
  </si>
  <si>
    <t>31.50</t>
  </si>
  <si>
    <t>31.52</t>
  </si>
  <si>
    <t>31.54</t>
  </si>
  <si>
    <t>31.55</t>
  </si>
  <si>
    <t>31.59</t>
  </si>
  <si>
    <t>32.01</t>
  </si>
  <si>
    <t>32.03</t>
  </si>
  <si>
    <t>32.05</t>
  </si>
  <si>
    <t>32.20</t>
  </si>
  <si>
    <t>32.40</t>
  </si>
  <si>
    <t>32.56</t>
  </si>
  <si>
    <t>32.58</t>
  </si>
  <si>
    <t>33.00</t>
  </si>
  <si>
    <t>33.01</t>
  </si>
  <si>
    <t>33.05</t>
  </si>
  <si>
    <t>33.06</t>
  </si>
  <si>
    <t>33.10</t>
  </si>
  <si>
    <t>33.16</t>
  </si>
  <si>
    <t>33.24</t>
  </si>
  <si>
    <t>33.31</t>
  </si>
  <si>
    <t>33.36</t>
  </si>
  <si>
    <t>33.38</t>
  </si>
  <si>
    <t>38.39</t>
  </si>
  <si>
    <t>33.43</t>
  </si>
  <si>
    <t>33.53</t>
  </si>
  <si>
    <t>33.54</t>
  </si>
  <si>
    <t>33.55</t>
  </si>
  <si>
    <t>33.57</t>
  </si>
  <si>
    <t>34.05</t>
  </si>
  <si>
    <t>34.09</t>
  </si>
  <si>
    <t>34.15</t>
  </si>
  <si>
    <t>34.23</t>
  </si>
  <si>
    <t>34.25</t>
  </si>
  <si>
    <t>34.28</t>
  </si>
  <si>
    <t>34.29</t>
  </si>
  <si>
    <t>34.30</t>
  </si>
  <si>
    <t>34.31</t>
  </si>
  <si>
    <t>35.00</t>
  </si>
  <si>
    <t>35.05</t>
  </si>
  <si>
    <t>35.24</t>
  </si>
  <si>
    <t>35.29</t>
  </si>
  <si>
    <t>35.33</t>
  </si>
  <si>
    <t>35.34</t>
  </si>
  <si>
    <t>36.07</t>
  </si>
  <si>
    <t>36.09</t>
  </si>
  <si>
    <t>36.17</t>
  </si>
  <si>
    <t>36.18</t>
  </si>
  <si>
    <t>36.20</t>
  </si>
  <si>
    <t>36.21</t>
  </si>
  <si>
    <t>36.40</t>
  </si>
  <si>
    <t>37.09</t>
  </si>
  <si>
    <t>37.26</t>
  </si>
  <si>
    <t>37.28</t>
  </si>
  <si>
    <t>38.00</t>
  </si>
  <si>
    <t>39.34</t>
  </si>
  <si>
    <t>Семенов Александр</t>
  </si>
  <si>
    <t>Южная Линия</t>
  </si>
  <si>
    <t>Пренас Наталья</t>
  </si>
  <si>
    <t>44.55</t>
  </si>
  <si>
    <t>54.22</t>
  </si>
  <si>
    <t>37.15</t>
  </si>
  <si>
    <t>ИТОГОВЫЙ  ПРОТОКОЛ          Мальчики 400м</t>
  </si>
  <si>
    <t>Грищук Филипп</t>
  </si>
  <si>
    <t>1.00,9</t>
  </si>
  <si>
    <t>Семилодов Егор</t>
  </si>
  <si>
    <t>1.05,8</t>
  </si>
  <si>
    <t>Красиков Пантелей</t>
  </si>
  <si>
    <t>1.07,0</t>
  </si>
  <si>
    <t>Семенов Арсений</t>
  </si>
  <si>
    <t>1.07,9</t>
  </si>
  <si>
    <t>Бебик Ярослав</t>
  </si>
  <si>
    <t>КСО Белые ночи</t>
  </si>
  <si>
    <t>1.08,7</t>
  </si>
  <si>
    <t>Круглов Даниил</t>
  </si>
  <si>
    <t>1.08,4</t>
  </si>
  <si>
    <t>Гусак Федор</t>
  </si>
  <si>
    <t>1.11,1</t>
  </si>
  <si>
    <t>Янин Артем</t>
  </si>
  <si>
    <t>1.11,6</t>
  </si>
  <si>
    <t>Постников Иван</t>
  </si>
  <si>
    <t>1.12,3</t>
  </si>
  <si>
    <t>Симцов Илья</t>
  </si>
  <si>
    <t>1.12,6</t>
  </si>
  <si>
    <t>Журавлев Игорь</t>
  </si>
  <si>
    <t>1.15,2</t>
  </si>
  <si>
    <t>Вячеславов Иван</t>
  </si>
  <si>
    <t>1.16,1</t>
  </si>
  <si>
    <t>Потемкин Сергей</t>
  </si>
  <si>
    <t>1.16,2</t>
  </si>
  <si>
    <t>Шулин Родион</t>
  </si>
  <si>
    <t>1.16,4</t>
  </si>
  <si>
    <t>Илесков Андрей</t>
  </si>
  <si>
    <t>1.16,7</t>
  </si>
  <si>
    <t>Панов Павел</t>
  </si>
  <si>
    <t>1.17,0</t>
  </si>
  <si>
    <t>Виленский Алексей</t>
  </si>
  <si>
    <t>1.17,6</t>
  </si>
  <si>
    <t>Лукьяненко Всеволод</t>
  </si>
  <si>
    <t>1.17,4</t>
  </si>
  <si>
    <t>Четкин Тимофей</t>
  </si>
  <si>
    <t>1.18,6</t>
  </si>
  <si>
    <t>Сотников Степан</t>
  </si>
  <si>
    <t>1.18,8</t>
  </si>
  <si>
    <t>Клецко Евгений</t>
  </si>
  <si>
    <t>1.19,0</t>
  </si>
  <si>
    <t>Свирюков Дмитрий</t>
  </si>
  <si>
    <t>1.19,4</t>
  </si>
  <si>
    <t>Любенков Глеб</t>
  </si>
  <si>
    <t>1.19,8</t>
  </si>
  <si>
    <t>Фарносов Кирилл</t>
  </si>
  <si>
    <t>1.19,2</t>
  </si>
  <si>
    <t>Козловцев Сергей</t>
  </si>
  <si>
    <t>Виногорский Роман</t>
  </si>
  <si>
    <t>1.20,4</t>
  </si>
  <si>
    <t>Сергиенко Тимофей</t>
  </si>
  <si>
    <t>1.20,7</t>
  </si>
  <si>
    <t>Ягодна Тарас</t>
  </si>
  <si>
    <t>1.21,3</t>
  </si>
  <si>
    <t>Лякин Иван</t>
  </si>
  <si>
    <t>1.21,9</t>
  </si>
  <si>
    <t>Дерюгин Пётр</t>
  </si>
  <si>
    <t>1.23,6</t>
  </si>
  <si>
    <t>Федоров Михаил</t>
  </si>
  <si>
    <t>1.25,6</t>
  </si>
  <si>
    <t>Ильин Александр</t>
  </si>
  <si>
    <t>ДЮСШ Лидер</t>
  </si>
  <si>
    <t>1.25,9</t>
  </si>
  <si>
    <t>Шутник Богдан</t>
  </si>
  <si>
    <t>1.27,0</t>
  </si>
  <si>
    <t>Тимахин Роман</t>
  </si>
  <si>
    <t>1.27,7</t>
  </si>
  <si>
    <t>Горьнаев Григорий</t>
  </si>
  <si>
    <t>1.27,9</t>
  </si>
  <si>
    <t>1.29,9</t>
  </si>
  <si>
    <t>Лащухин Егор</t>
  </si>
  <si>
    <t>1.31,3</t>
  </si>
  <si>
    <t>Кошляков Александр</t>
  </si>
  <si>
    <t>1.31,8</t>
  </si>
  <si>
    <t>Шакиржанов Набидуло</t>
  </si>
  <si>
    <t>1.32,5</t>
  </si>
  <si>
    <t>Мудров Александр</t>
  </si>
  <si>
    <t>1.33,2</t>
  </si>
  <si>
    <t>Синлупи Антон</t>
  </si>
  <si>
    <t>1.33,8</t>
  </si>
  <si>
    <t>Сладнов Дмитрий</t>
  </si>
  <si>
    <t>1.35,2</t>
  </si>
  <si>
    <t>Баров Марк</t>
  </si>
  <si>
    <t>1.36,1</t>
  </si>
  <si>
    <t>Пяткин Никита</t>
  </si>
  <si>
    <t>Сименас Альгис</t>
  </si>
  <si>
    <t>Белошов Артем</t>
  </si>
  <si>
    <t>1.37,9</t>
  </si>
  <si>
    <t>Мамин Игорь</t>
  </si>
  <si>
    <t>1.38,0</t>
  </si>
  <si>
    <t>Шакиржонов Яха</t>
  </si>
  <si>
    <t>1.40,5</t>
  </si>
  <si>
    <t>Оя Артур</t>
  </si>
  <si>
    <t>1.45,3</t>
  </si>
  <si>
    <t>ИТОГОВЫЙ  ПРОТОКОЛ          Девочки 400м</t>
  </si>
  <si>
    <t>Дыбкова Елизавета</t>
  </si>
  <si>
    <t>1.06,1</t>
  </si>
  <si>
    <t>Павлова Вера</t>
  </si>
  <si>
    <t>1.06,3</t>
  </si>
  <si>
    <t>Зуйкова Мария</t>
  </si>
  <si>
    <t>1.07,4</t>
  </si>
  <si>
    <t>Бойко Евгения</t>
  </si>
  <si>
    <t>Черненко Михаил</t>
  </si>
  <si>
    <t>Александрова Мария</t>
  </si>
  <si>
    <t>1.13,1</t>
  </si>
  <si>
    <t>Разживина Ольга</t>
  </si>
  <si>
    <t>1.13,2</t>
  </si>
  <si>
    <t>Радина Полина</t>
  </si>
  <si>
    <t>1.14,0</t>
  </si>
  <si>
    <t>Андреева Арина</t>
  </si>
  <si>
    <t>1.14,8</t>
  </si>
  <si>
    <t>Дмитриева Карина</t>
  </si>
  <si>
    <t>1.15,0</t>
  </si>
  <si>
    <t>Паляница Ярослав</t>
  </si>
  <si>
    <t>Мацыгорова Екатерина</t>
  </si>
  <si>
    <t>Сладкевич Ангелина</t>
  </si>
  <si>
    <t>Бойцова Таисия</t>
  </si>
  <si>
    <t>1.17,8</t>
  </si>
  <si>
    <t>Побережная Арина</t>
  </si>
  <si>
    <t>1.18,2</t>
  </si>
  <si>
    <t>Блинова Елизавета</t>
  </si>
  <si>
    <t>Горева Екатерина</t>
  </si>
  <si>
    <t>Орленок</t>
  </si>
  <si>
    <t>Орловская Ксения</t>
  </si>
  <si>
    <t>1.20,2</t>
  </si>
  <si>
    <t>Воробьева Ульяна</t>
  </si>
  <si>
    <t>1.21,2</t>
  </si>
  <si>
    <t>Мирониченко Диана</t>
  </si>
  <si>
    <t>1.21,7</t>
  </si>
  <si>
    <t>Артыщенко Полина</t>
  </si>
  <si>
    <t>1.22,4</t>
  </si>
  <si>
    <t>Кауппонен Мелания</t>
  </si>
  <si>
    <t>1.23,4</t>
  </si>
  <si>
    <t>Болышакова Екатерина</t>
  </si>
  <si>
    <t>Бузулукова Лиза</t>
  </si>
  <si>
    <t>1.24,2</t>
  </si>
  <si>
    <t>Джаорарова Эмилия</t>
  </si>
  <si>
    <t>Бузулукова Екатерина</t>
  </si>
  <si>
    <t>1.29,2</t>
  </si>
  <si>
    <t>Миллер Василиса</t>
  </si>
  <si>
    <t>1.29,3</t>
  </si>
  <si>
    <t>Севастьянова Татьяна</t>
  </si>
  <si>
    <t>1.34,4</t>
  </si>
  <si>
    <t>Лащухина Елизавета</t>
  </si>
  <si>
    <t>1.43,1</t>
  </si>
  <si>
    <t>Анексеева Полина</t>
  </si>
  <si>
    <t>н/я</t>
  </si>
  <si>
    <t>Иванова Дарья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</si>
</sst>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прот-л  &quot;###"/>
    <numFmt numFmtId="181" formatCode="&quot;заявка  &quot;###"/>
    <numFmt numFmtId="182" formatCode="#&quot; стр.&quot;"/>
    <numFmt numFmtId="183" formatCode="h:mm/ss"/>
    <numFmt numFmtId="184" formatCode="##&quot; км&quot;"/>
    <numFmt numFmtId="185" formatCode="####&quot; г.г. р.)&quot;"/>
    <numFmt numFmtId="186" formatCode="&quot;(&quot;####&quot; - &quot;"/>
    <numFmt numFmtId="187" formatCode="&quot;неявилось:  &quot;\ ###"/>
    <numFmt numFmtId="188" formatCode="&quot;сошло:   &quot;\ ##"/>
    <numFmt numFmtId="189" formatCode="&quot;в прот.  &quot;\ ###"/>
    <numFmt numFmtId="190" formatCode="&quot;прот. &quot;###"/>
    <numFmt numFmtId="191" formatCode="&quot;заявка &quot;###"/>
    <numFmt numFmtId="192" formatCode="&quot;заявка&quot;###"/>
    <numFmt numFmtId="193" formatCode="&quot;з &quot;###"/>
    <numFmt numFmtId="194" formatCode="h:mm/ss.0"/>
    <numFmt numFmtId="195" formatCode="##&quot;   &quot;##"/>
    <numFmt numFmtId="196" formatCode="&quot;в протоколе &quot;###"/>
    <numFmt numFmtId="197" formatCode="dd/mm/yy&quot;     &quot;\ h:mm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######&quot;-&quot;####&quot;-&quot;####"/>
    <numFmt numFmtId="202" formatCode="#&quot;:&quot;##&quot;.&quot;##&quot;,&quot;##&quot;-&quot;####&quot;-&quot;####"/>
    <numFmt numFmtId="203" formatCode="[h]:mm/ss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h:mm/ss.00"/>
    <numFmt numFmtId="213" formatCode="##&quot;.&quot;##"/>
    <numFmt numFmtId="214" formatCode="#&quot;:&quot;##&quot;.&quot;##"/>
    <numFmt numFmtId="215" formatCode="mm/ss"/>
    <numFmt numFmtId="216" formatCode="h:mm:ss;@"/>
  </numFmts>
  <fonts count="50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sz val="7.5"/>
      <name val="Arial Cyr"/>
      <family val="2"/>
    </font>
    <font>
      <sz val="11"/>
      <name val="Arial Cyr"/>
      <family val="2"/>
    </font>
    <font>
      <b/>
      <sz val="16"/>
      <name val="Arial Narrow"/>
      <family val="2"/>
    </font>
    <font>
      <i/>
      <sz val="9"/>
      <name val="Arial Cyr"/>
      <family val="2"/>
    </font>
    <font>
      <i/>
      <sz val="10"/>
      <name val="Arial Narrow"/>
      <family val="2"/>
    </font>
    <font>
      <b/>
      <sz val="6"/>
      <name val="Arial Cyr"/>
      <family val="2"/>
    </font>
    <font>
      <sz val="8"/>
      <name val="Arial Cyr"/>
      <family val="2"/>
    </font>
    <font>
      <sz val="11"/>
      <name val="Arial Narrow"/>
      <family val="2"/>
    </font>
    <font>
      <sz val="14"/>
      <name val="Arial Cyr"/>
      <family val="0"/>
    </font>
    <font>
      <sz val="10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7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Border="1" applyAlignment="1" applyProtection="1">
      <alignment horizontal="center" vertical="center"/>
      <protection hidden="1"/>
    </xf>
    <xf numFmtId="0" fontId="3" fillId="0" borderId="0" xfId="54" applyFont="1" applyFill="1" applyBorder="1" applyAlignment="1" applyProtection="1">
      <alignment horizontal="right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3" fillId="0" borderId="0" xfId="54" applyFont="1" applyFill="1" applyBorder="1" applyAlignment="1" applyProtection="1">
      <alignment horizontal="center" vertical="center"/>
      <protection hidden="1"/>
    </xf>
    <xf numFmtId="0" fontId="6" fillId="0" borderId="0" xfId="57" applyFont="1" applyBorder="1" applyProtection="1">
      <alignment/>
      <protection hidden="1"/>
    </xf>
    <xf numFmtId="0" fontId="4" fillId="0" borderId="0" xfId="57" applyFont="1" applyBorder="1" applyProtection="1">
      <alignment/>
      <protection hidden="1"/>
    </xf>
    <xf numFmtId="0" fontId="9" fillId="0" borderId="0" xfId="54" applyFont="1" applyFill="1" applyBorder="1" applyAlignment="1" applyProtection="1">
      <alignment vertical="center" wrapText="1"/>
      <protection hidden="1"/>
    </xf>
    <xf numFmtId="0" fontId="0" fillId="0" borderId="0" xfId="54" applyFont="1" applyFill="1" applyBorder="1" applyAlignment="1" applyProtection="1">
      <alignment horizontal="left" vertical="center"/>
      <protection hidden="1"/>
    </xf>
    <xf numFmtId="1" fontId="9" fillId="0" borderId="0" xfId="54" applyNumberFormat="1" applyFont="1" applyFill="1" applyBorder="1" applyAlignment="1" applyProtection="1">
      <alignment horizontal="center" vertical="center"/>
      <protection hidden="1"/>
    </xf>
    <xf numFmtId="0" fontId="9" fillId="0" borderId="0" xfId="54" applyFont="1" applyFill="1" applyBorder="1" applyAlignment="1" applyProtection="1">
      <alignment horizontal="left" vertical="center"/>
      <protection hidden="1"/>
    </xf>
    <xf numFmtId="0" fontId="9" fillId="0" borderId="0" xfId="54" applyFont="1" applyFill="1" applyBorder="1" applyAlignment="1" applyProtection="1">
      <alignment vertical="center"/>
      <protection hidden="1"/>
    </xf>
    <xf numFmtId="0" fontId="9" fillId="0" borderId="0" xfId="54" applyFont="1" applyFill="1" applyBorder="1" applyAlignment="1" applyProtection="1">
      <alignment horizontal="left" vertical="center" wrapText="1"/>
      <protection hidden="1"/>
    </xf>
    <xf numFmtId="0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9" fillId="0" borderId="0" xfId="54" applyFont="1" applyFill="1" applyBorder="1" applyAlignment="1" applyProtection="1">
      <alignment horizontal="center" vertical="center"/>
      <protection hidden="1"/>
    </xf>
    <xf numFmtId="49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9" fillId="0" borderId="0" xfId="54" applyFont="1" applyFill="1" applyBorder="1" applyAlignment="1" applyProtection="1">
      <alignment horizontal="center" vertical="center" shrinkToFit="1"/>
      <protection hidden="1"/>
    </xf>
    <xf numFmtId="0" fontId="0" fillId="0" borderId="0" xfId="55" applyFont="1" applyFill="1" applyBorder="1" applyAlignment="1" applyProtection="1">
      <alignment vertical="center"/>
      <protection hidden="1"/>
    </xf>
    <xf numFmtId="0" fontId="4" fillId="0" borderId="0" xfId="58" applyFont="1" applyBorder="1" applyProtection="1">
      <alignment/>
      <protection hidden="1"/>
    </xf>
    <xf numFmtId="0" fontId="6" fillId="0" borderId="0" xfId="58" applyFont="1" applyBorder="1" applyProtection="1">
      <alignment/>
      <protection hidden="1"/>
    </xf>
    <xf numFmtId="0" fontId="9" fillId="0" borderId="0" xfId="55" applyFont="1" applyFill="1" applyBorder="1" applyAlignment="1" applyProtection="1">
      <alignment vertical="center" wrapText="1"/>
      <protection hidden="1"/>
    </xf>
    <xf numFmtId="0" fontId="3" fillId="0" borderId="0" xfId="55" applyFont="1" applyFill="1" applyBorder="1" applyAlignment="1" applyProtection="1">
      <alignment horizontal="center" vertical="center"/>
      <protection hidden="1"/>
    </xf>
    <xf numFmtId="0" fontId="9" fillId="0" borderId="0" xfId="55" applyFont="1" applyFill="1" applyBorder="1" applyAlignment="1" applyProtection="1">
      <alignment horizontal="left" vertical="center"/>
      <protection hidden="1"/>
    </xf>
    <xf numFmtId="1" fontId="9" fillId="0" borderId="0" xfId="55" applyNumberFormat="1" applyFont="1" applyFill="1" applyBorder="1" applyAlignment="1" applyProtection="1">
      <alignment horizontal="center" vertical="center"/>
      <protection hidden="1"/>
    </xf>
    <xf numFmtId="0" fontId="9" fillId="0" borderId="0" xfId="55" applyFont="1" applyFill="1" applyBorder="1" applyAlignment="1" applyProtection="1">
      <alignment horizontal="center" vertical="center"/>
      <protection hidden="1"/>
    </xf>
    <xf numFmtId="0" fontId="9" fillId="0" borderId="0" xfId="55" applyFont="1" applyFill="1" applyBorder="1" applyAlignment="1" applyProtection="1">
      <alignment horizontal="center" vertical="center" wrapText="1"/>
      <protection hidden="1"/>
    </xf>
    <xf numFmtId="49" fontId="0" fillId="0" borderId="0" xfId="55" applyNumberFormat="1" applyFont="1" applyFill="1" applyBorder="1" applyAlignment="1" applyProtection="1">
      <alignment horizontal="center" vertical="center"/>
      <protection hidden="1"/>
    </xf>
    <xf numFmtId="0" fontId="9" fillId="0" borderId="0" xfId="55" applyFont="1" applyFill="1" applyBorder="1" applyAlignment="1" applyProtection="1">
      <alignment horizontal="center" vertical="center" shrinkToFit="1"/>
      <protection hidden="1"/>
    </xf>
    <xf numFmtId="0" fontId="0" fillId="0" borderId="0" xfId="55" applyFont="1" applyFill="1" applyBorder="1" applyAlignment="1" applyProtection="1">
      <alignment horizontal="left" vertical="center"/>
      <protection hidden="1"/>
    </xf>
    <xf numFmtId="0" fontId="9" fillId="0" borderId="0" xfId="55" applyFont="1" applyFill="1" applyBorder="1" applyAlignment="1" applyProtection="1">
      <alignment horizontal="left" vertical="center" wrapText="1"/>
      <protection hidden="1"/>
    </xf>
    <xf numFmtId="0" fontId="0" fillId="0" borderId="0" xfId="55" applyNumberFormat="1" applyFont="1" applyFill="1" applyBorder="1" applyAlignment="1" applyProtection="1">
      <alignment horizontal="center" vertical="center"/>
      <protection hidden="1"/>
    </xf>
    <xf numFmtId="0" fontId="9" fillId="0" borderId="0" xfId="55" applyFont="1" applyFill="1" applyBorder="1" applyAlignment="1" applyProtection="1">
      <alignment vertical="center"/>
      <protection hidden="1"/>
    </xf>
    <xf numFmtId="0" fontId="3" fillId="0" borderId="0" xfId="55" applyFont="1" applyFill="1" applyBorder="1" applyAlignment="1" applyProtection="1">
      <alignment horizontal="right" vertical="center"/>
      <protection hidden="1"/>
    </xf>
    <xf numFmtId="0" fontId="9" fillId="0" borderId="0" xfId="54" applyNumberFormat="1" applyFont="1" applyFill="1" applyBorder="1" applyAlignment="1" applyProtection="1">
      <alignment horizontal="center" vertical="center"/>
      <protection hidden="1"/>
    </xf>
    <xf numFmtId="0" fontId="9" fillId="0" borderId="0" xfId="56" applyFont="1" applyFill="1" applyBorder="1" applyAlignment="1" applyProtection="1">
      <alignment horizontal="left" vertical="center"/>
      <protection hidden="1"/>
    </xf>
    <xf numFmtId="1" fontId="9" fillId="0" borderId="0" xfId="56" applyNumberFormat="1" applyFont="1" applyFill="1" applyBorder="1" applyAlignment="1" applyProtection="1">
      <alignment horizontal="center" vertical="center"/>
      <protection hidden="1"/>
    </xf>
    <xf numFmtId="0" fontId="3" fillId="0" borderId="0" xfId="56" applyFont="1" applyFill="1" applyBorder="1" applyAlignment="1" applyProtection="1">
      <alignment horizontal="center" vertical="center"/>
      <protection hidden="1"/>
    </xf>
    <xf numFmtId="0" fontId="9" fillId="0" borderId="0" xfId="56" applyFont="1" applyFill="1" applyBorder="1" applyAlignment="1" applyProtection="1">
      <alignment horizontal="center" vertical="center"/>
      <protection hidden="1"/>
    </xf>
    <xf numFmtId="0" fontId="9" fillId="0" borderId="0" xfId="56" applyFont="1" applyFill="1" applyBorder="1" applyAlignment="1" applyProtection="1">
      <alignment horizontal="center" vertical="center" shrinkToFit="1"/>
      <protection hidden="1"/>
    </xf>
    <xf numFmtId="49" fontId="9" fillId="0" borderId="0" xfId="54" applyNumberFormat="1" applyFont="1" applyFill="1" applyBorder="1" applyAlignment="1" applyProtection="1">
      <alignment horizontal="center" vertical="center"/>
      <protection hidden="1"/>
    </xf>
    <xf numFmtId="0" fontId="9" fillId="0" borderId="0" xfId="54" applyFont="1" applyFill="1" applyBorder="1" applyAlignment="1" applyProtection="1">
      <alignment horizontal="left" vertical="center" shrinkToFit="1"/>
      <protection hidden="1"/>
    </xf>
    <xf numFmtId="49" fontId="9" fillId="0" borderId="0" xfId="55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8" fillId="32" borderId="10" xfId="54" applyNumberFormat="1" applyFont="1" applyFill="1" applyBorder="1" applyAlignment="1" applyProtection="1">
      <alignment horizontal="center" vertical="center" wrapText="1"/>
      <protection hidden="1"/>
    </xf>
    <xf numFmtId="0" fontId="8" fillId="32" borderId="11" xfId="54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4" applyFont="1" applyFill="1" applyBorder="1" applyAlignment="1" applyProtection="1">
      <alignment horizontal="center" vertical="center" wrapText="1"/>
      <protection hidden="1"/>
    </xf>
    <xf numFmtId="0" fontId="10" fillId="0" borderId="0" xfId="54" applyFont="1" applyFill="1" applyBorder="1" applyAlignment="1" applyProtection="1">
      <alignment horizontal="center" vertical="center"/>
      <protection hidden="1"/>
    </xf>
    <xf numFmtId="0" fontId="5" fillId="0" borderId="0" xfId="54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32" borderId="10" xfId="54" applyFont="1" applyFill="1" applyBorder="1" applyAlignment="1" applyProtection="1">
      <alignment horizontal="center" vertical="center" wrapText="1"/>
      <protection hidden="1"/>
    </xf>
    <xf numFmtId="0" fontId="8" fillId="32" borderId="11" xfId="54" applyFont="1" applyFill="1" applyBorder="1" applyAlignment="1" applyProtection="1">
      <alignment horizontal="center" vertical="center" wrapText="1"/>
      <protection hidden="1"/>
    </xf>
    <xf numFmtId="1" fontId="8" fillId="32" borderId="10" xfId="54" applyNumberFormat="1" applyFont="1" applyFill="1" applyBorder="1" applyAlignment="1" applyProtection="1">
      <alignment horizontal="center" vertical="center" wrapText="1"/>
      <protection hidden="1"/>
    </xf>
    <xf numFmtId="1" fontId="8" fillId="32" borderId="11" xfId="54" applyNumberFormat="1" applyFont="1" applyFill="1" applyBorder="1" applyAlignment="1" applyProtection="1">
      <alignment horizontal="center" vertical="center" wrapText="1"/>
      <protection hidden="1"/>
    </xf>
    <xf numFmtId="0" fontId="8" fillId="32" borderId="10" xfId="55" applyNumberFormat="1" applyFont="1" applyFill="1" applyBorder="1" applyAlignment="1" applyProtection="1">
      <alignment horizontal="center" vertical="center" wrapText="1"/>
      <protection hidden="1"/>
    </xf>
    <xf numFmtId="0" fontId="8" fillId="32" borderId="11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5" applyFont="1" applyFill="1" applyBorder="1" applyAlignment="1" applyProtection="1">
      <alignment horizontal="center" vertical="center"/>
      <protection hidden="1"/>
    </xf>
    <xf numFmtId="0" fontId="8" fillId="32" borderId="10" xfId="55" applyFont="1" applyFill="1" applyBorder="1" applyAlignment="1" applyProtection="1">
      <alignment horizontal="center" vertical="center" wrapText="1"/>
      <protection hidden="1"/>
    </xf>
    <xf numFmtId="0" fontId="8" fillId="32" borderId="11" xfId="55" applyFont="1" applyFill="1" applyBorder="1" applyAlignment="1" applyProtection="1">
      <alignment horizontal="center" vertical="center" wrapText="1"/>
      <protection hidden="1"/>
    </xf>
    <xf numFmtId="1" fontId="8" fillId="32" borderId="10" xfId="55" applyNumberFormat="1" applyFont="1" applyFill="1" applyBorder="1" applyAlignment="1" applyProtection="1">
      <alignment horizontal="center" vertical="center" wrapText="1"/>
      <protection hidden="1"/>
    </xf>
    <xf numFmtId="1" fontId="8" fillId="32" borderId="11" xfId="55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54" applyFont="1" applyFill="1" applyBorder="1" applyAlignment="1" applyProtection="1">
      <alignment horizontal="center" vertical="center"/>
      <protection hidden="1"/>
    </xf>
    <xf numFmtId="0" fontId="6" fillId="0" borderId="12" xfId="57" applyFont="1" applyBorder="1" applyAlignment="1" applyProtection="1">
      <alignment horizontal="center"/>
      <protection hidden="1"/>
    </xf>
    <xf numFmtId="0" fontId="0" fillId="0" borderId="0" xfId="56" applyFont="1" applyFill="1" applyBorder="1" applyAlignment="1" applyProtection="1">
      <alignment vertical="center"/>
      <protection hidden="1"/>
    </xf>
    <xf numFmtId="0" fontId="5" fillId="0" borderId="0" xfId="56" applyFont="1" applyFill="1" applyBorder="1" applyAlignment="1" applyProtection="1">
      <alignment horizontal="center" vertical="center"/>
      <protection hidden="1"/>
    </xf>
    <xf numFmtId="0" fontId="4" fillId="0" borderId="0" xfId="59" applyFont="1" applyBorder="1" applyProtection="1">
      <alignment/>
      <protection hidden="1"/>
    </xf>
    <xf numFmtId="0" fontId="6" fillId="0" borderId="0" xfId="59" applyFont="1" applyBorder="1" applyProtection="1">
      <alignment/>
      <protection hidden="1"/>
    </xf>
    <xf numFmtId="0" fontId="8" fillId="32" borderId="10" xfId="56" applyFont="1" applyFill="1" applyBorder="1" applyAlignment="1" applyProtection="1">
      <alignment horizontal="center" vertical="center" wrapText="1"/>
      <protection hidden="1"/>
    </xf>
    <xf numFmtId="1" fontId="8" fillId="32" borderId="10" xfId="56" applyNumberFormat="1" applyFont="1" applyFill="1" applyBorder="1" applyAlignment="1" applyProtection="1">
      <alignment horizontal="center" vertical="center" wrapText="1"/>
      <protection hidden="1"/>
    </xf>
    <xf numFmtId="0" fontId="8" fillId="32" borderId="10" xfId="56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6" applyFont="1" applyFill="1" applyBorder="1" applyAlignment="1" applyProtection="1">
      <alignment vertical="center" wrapText="1"/>
      <protection hidden="1"/>
    </xf>
    <xf numFmtId="0" fontId="8" fillId="32" borderId="11" xfId="56" applyFont="1" applyFill="1" applyBorder="1" applyAlignment="1" applyProtection="1">
      <alignment horizontal="center" vertical="center" wrapText="1"/>
      <protection hidden="1"/>
    </xf>
    <xf numFmtId="1" fontId="8" fillId="32" borderId="11" xfId="56" applyNumberFormat="1" applyFont="1" applyFill="1" applyBorder="1" applyAlignment="1" applyProtection="1">
      <alignment horizontal="center" vertical="center" wrapText="1"/>
      <protection hidden="1"/>
    </xf>
    <xf numFmtId="0" fontId="8" fillId="32" borderId="11" xfId="56" applyNumberFormat="1" applyFont="1" applyFill="1" applyBorder="1" applyAlignment="1" applyProtection="1">
      <alignment horizontal="center" vertical="center" wrapText="1"/>
      <protection hidden="1"/>
    </xf>
    <xf numFmtId="49" fontId="9" fillId="0" borderId="0" xfId="56" applyNumberFormat="1" applyFont="1" applyFill="1" applyBorder="1" applyAlignment="1" applyProtection="1">
      <alignment horizontal="center" vertical="center"/>
      <protection hidden="1"/>
    </xf>
    <xf numFmtId="49" fontId="0" fillId="0" borderId="0" xfId="56" applyNumberFormat="1" applyFont="1" applyFill="1" applyBorder="1" applyAlignment="1" applyProtection="1">
      <alignment horizontal="center" vertical="center"/>
      <protection hidden="1"/>
    </xf>
    <xf numFmtId="0" fontId="0" fillId="0" borderId="0" xfId="56" applyFont="1" applyFill="1" applyBorder="1" applyAlignment="1" applyProtection="1">
      <alignment horizontal="left" vertical="center"/>
      <protection hidden="1"/>
    </xf>
    <xf numFmtId="0" fontId="9" fillId="0" borderId="0" xfId="56" applyFont="1" applyFill="1" applyBorder="1" applyAlignment="1" applyProtection="1">
      <alignment horizontal="left" vertical="center" wrapText="1"/>
      <protection hidden="1"/>
    </xf>
    <xf numFmtId="0" fontId="0" fillId="0" borderId="0" xfId="56" applyNumberFormat="1" applyFont="1" applyFill="1" applyBorder="1" applyAlignment="1" applyProtection="1">
      <alignment horizontal="center" vertical="center"/>
      <protection hidden="1"/>
    </xf>
    <xf numFmtId="0" fontId="9" fillId="0" borderId="0" xfId="56" applyFont="1" applyFill="1" applyBorder="1" applyAlignment="1" applyProtection="1">
      <alignment vertical="center"/>
      <protection hidden="1"/>
    </xf>
    <xf numFmtId="0" fontId="9" fillId="0" borderId="0" xfId="56" applyFont="1" applyFill="1" applyBorder="1" applyAlignment="1" applyProtection="1">
      <alignment horizontal="center" vertical="center" wrapText="1"/>
      <protection hidden="1"/>
    </xf>
    <xf numFmtId="0" fontId="32" fillId="0" borderId="0" xfId="56" applyFont="1" applyFill="1" applyBorder="1" applyAlignment="1" applyProtection="1">
      <alignment horizontal="center" vertical="center" wrapText="1"/>
      <protection hidden="1"/>
    </xf>
    <xf numFmtId="0" fontId="3" fillId="0" borderId="0" xfId="56" applyFont="1" applyFill="1" applyBorder="1" applyAlignment="1" applyProtection="1">
      <alignment horizontal="right" vertical="center"/>
      <protection hidden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С_21 км 4" xfId="54"/>
    <cellStyle name="Обычный_ИС_21 км 4_01.04.2012-Gatchina-Pushkin" xfId="55"/>
    <cellStyle name="Обычный_ИС_21 км 4_01.04.2012-Gatchina-Pushkin 2" xfId="56"/>
    <cellStyle name="Обычный_ИС_baz 4" xfId="57"/>
    <cellStyle name="Обычный_ИС_baz 4_01.04.2012-Gatchina-Pushkin" xfId="58"/>
    <cellStyle name="Обычный_ИС_baz 4_01.04.2012-Gatchina-Pushkin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invITOG_&#1055;&#1057;&#1055;&#1073;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07.05.2017-Pahomov%20&#8212;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WINDOWS\&#1056;&#1072;&#1073;&#1086;&#1095;&#1080;&#1081;%20&#1089;&#1090;&#1086;&#1083;\&#1055;_&#1057;&#1055;&#10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7;&#1090;&#1072;&#1088;&#1090;&#1086;&#1074;&#1099;&#1077;&#1041;&#10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rez_wn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invITOG_&#1055;&#1057;&#1055;&#1073;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rez_wn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ю400"/>
      <sheetName val="д4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_М_42"/>
      <sheetName val="S_Ж_42"/>
      <sheetName val="S_М_10"/>
      <sheetName val="S_Ж_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:I1"/>
    </sheetView>
  </sheetViews>
  <sheetFormatPr defaultColWidth="9.00390625" defaultRowHeight="12.75"/>
  <sheetData>
    <row r="1" spans="1:9" ht="77.25" customHeight="1">
      <c r="A1" s="43" t="s">
        <v>32</v>
      </c>
      <c r="B1" s="44"/>
      <c r="C1" s="44"/>
      <c r="D1" s="44"/>
      <c r="E1" s="44"/>
      <c r="F1" s="44"/>
      <c r="G1" s="44"/>
      <c r="H1" s="44"/>
      <c r="I1" s="44"/>
    </row>
    <row r="14" spans="1:9" ht="55.5" customHeight="1">
      <c r="A14" s="45" t="s">
        <v>33</v>
      </c>
      <c r="B14" s="46"/>
      <c r="C14" s="46"/>
      <c r="D14" s="46"/>
      <c r="E14" s="46"/>
      <c r="F14" s="46"/>
      <c r="G14" s="46"/>
      <c r="H14" s="46"/>
      <c r="I14" s="46"/>
    </row>
    <row r="49" spans="1:9" ht="12.75">
      <c r="A49" s="42" t="s">
        <v>34</v>
      </c>
      <c r="B49" s="42"/>
      <c r="C49" s="42"/>
      <c r="D49" s="42"/>
      <c r="E49" s="42"/>
      <c r="F49" s="42"/>
      <c r="G49" s="42"/>
      <c r="H49" s="42"/>
      <c r="I49" s="42"/>
    </row>
    <row r="50" spans="1:9" ht="12.75">
      <c r="A50" s="42" t="s">
        <v>9</v>
      </c>
      <c r="B50" s="42"/>
      <c r="C50" s="42"/>
      <c r="D50" s="42"/>
      <c r="E50" s="42"/>
      <c r="F50" s="42"/>
      <c r="G50" s="42"/>
      <c r="H50" s="42"/>
      <c r="I50" s="42"/>
    </row>
  </sheetData>
  <sheetProtection/>
  <mergeCells count="4">
    <mergeCell ref="A49:I49"/>
    <mergeCell ref="A50:I50"/>
    <mergeCell ref="A1:I1"/>
    <mergeCell ref="A14:I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0"/>
  <sheetViews>
    <sheetView showGridLines="0" zoomScale="115" zoomScaleNormal="115" zoomScalePageLayoutView="0" workbookViewId="0" topLeftCell="A1">
      <selection activeCell="C4" sqref="C1:C16384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8" customWidth="1"/>
    <col min="4" max="4" width="4.25390625" style="9" customWidth="1"/>
    <col min="5" max="5" width="14.625" style="10" customWidth="1"/>
    <col min="6" max="6" width="18.625" style="12" customWidth="1"/>
    <col min="7" max="7" width="6.375" style="13" customWidth="1"/>
    <col min="8" max="8" width="4.00390625" style="11" customWidth="1"/>
    <col min="9" max="9" width="3.875" style="11" customWidth="1"/>
    <col min="10" max="10" width="8.125" style="3" customWidth="1"/>
    <col min="11" max="11" width="9.125" style="3" customWidth="1"/>
    <col min="12" max="12" width="9.125" style="3" hidden="1" customWidth="1"/>
    <col min="13" max="16" width="9.125" style="3" customWidth="1"/>
    <col min="17" max="17" width="0" style="3" hidden="1" customWidth="1"/>
    <col min="18" max="16384" width="9.125" style="3" customWidth="1"/>
  </cols>
  <sheetData>
    <row r="1" spans="1:9" ht="51.75" customHeight="1">
      <c r="A1" s="49" t="s">
        <v>36</v>
      </c>
      <c r="B1" s="50"/>
      <c r="C1" s="50"/>
      <c r="D1" s="50"/>
      <c r="E1" s="50"/>
      <c r="F1" s="50"/>
      <c r="G1" s="50"/>
      <c r="H1" s="50"/>
      <c r="I1" s="50"/>
    </row>
    <row r="2" spans="1:9" ht="17.25" customHeight="1">
      <c r="A2" s="51" t="s">
        <v>10</v>
      </c>
      <c r="B2" s="51"/>
      <c r="C2" s="51"/>
      <c r="D2" s="51"/>
      <c r="E2" s="51"/>
      <c r="F2" s="51"/>
      <c r="G2" s="51"/>
      <c r="H2" s="51"/>
      <c r="I2" s="51"/>
    </row>
    <row r="3" spans="1:9" s="6" customFormat="1" ht="18" customHeight="1">
      <c r="A3" s="52" t="s">
        <v>35</v>
      </c>
      <c r="B3" s="52"/>
      <c r="C3" s="52"/>
      <c r="D3" s="52"/>
      <c r="E3" s="52"/>
      <c r="F3" s="52"/>
      <c r="G3" s="52"/>
      <c r="H3" s="52"/>
      <c r="I3" s="52"/>
    </row>
    <row r="4" spans="1:8" s="6" customFormat="1" ht="13.5" customHeight="1">
      <c r="A4" s="5"/>
      <c r="C4" s="1"/>
      <c r="D4" s="1"/>
      <c r="E4" s="1"/>
      <c r="F4" s="1"/>
      <c r="G4" s="1"/>
      <c r="H4" s="1"/>
    </row>
    <row r="5" spans="1:10" s="7" customFormat="1" ht="7.5" customHeight="1">
      <c r="A5" s="53" t="s">
        <v>0</v>
      </c>
      <c r="B5" s="53" t="s">
        <v>1</v>
      </c>
      <c r="C5" s="53" t="s">
        <v>2</v>
      </c>
      <c r="D5" s="55" t="s">
        <v>3</v>
      </c>
      <c r="E5" s="55" t="s">
        <v>4</v>
      </c>
      <c r="F5" s="55" t="s">
        <v>5</v>
      </c>
      <c r="G5" s="47" t="s">
        <v>6</v>
      </c>
      <c r="H5" s="47" t="s">
        <v>7</v>
      </c>
      <c r="I5" s="47" t="s">
        <v>8</v>
      </c>
      <c r="J5" s="47" t="s">
        <v>16</v>
      </c>
    </row>
    <row r="6" spans="1:10" s="7" customFormat="1" ht="7.5" customHeight="1">
      <c r="A6" s="54"/>
      <c r="B6" s="54"/>
      <c r="C6" s="54"/>
      <c r="D6" s="56"/>
      <c r="E6" s="56"/>
      <c r="F6" s="56"/>
      <c r="G6" s="48"/>
      <c r="H6" s="48"/>
      <c r="I6" s="48"/>
      <c r="J6" s="48"/>
    </row>
    <row r="7" spans="1:17" ht="12.75" customHeight="1">
      <c r="A7" s="4">
        <v>1</v>
      </c>
      <c r="B7" s="4">
        <v>15</v>
      </c>
      <c r="C7" s="10" t="s">
        <v>284</v>
      </c>
      <c r="D7" s="9">
        <v>1994</v>
      </c>
      <c r="E7" s="14" t="s">
        <v>12</v>
      </c>
      <c r="F7" s="16" t="s">
        <v>18</v>
      </c>
      <c r="G7" s="39" t="s">
        <v>386</v>
      </c>
      <c r="H7" s="14" t="str">
        <f aca="true" t="shared" si="0" ref="H7:H38">IF(AND(D7&gt;=1948,D7&lt;=1957),"М60",IF(AND(D7&gt;=1958,D7&lt;=1967),"М50",IF(AND(D7&gt;=1968,D7&lt;=1977),"М40",L7)))</f>
        <v>М20</v>
      </c>
      <c r="I7" s="14">
        <v>1</v>
      </c>
      <c r="J7" s="14"/>
      <c r="K7" s="11"/>
      <c r="L7" s="11" t="str">
        <f aca="true" t="shared" si="1" ref="L7:L38">IF(AND(D7&gt;=1978,D7&lt;=1997),"М20",IF(AND(D7&gt;=1998,D7&lt;=1999),"М19",IF(AND(D7&gt;=2000,D7&lt;=2001),"М17",IF(AND(D7&gt;=2002,D7&lt;=2003),"М15",""))))</f>
        <v>М20</v>
      </c>
      <c r="M7" s="11"/>
      <c r="N7" s="11"/>
      <c r="Q7" s="3">
        <v>1226</v>
      </c>
    </row>
    <row r="8" spans="1:17" ht="12.75" customHeight="1">
      <c r="A8" s="4">
        <v>2</v>
      </c>
      <c r="B8" s="4">
        <v>7</v>
      </c>
      <c r="C8" s="11" t="s">
        <v>308</v>
      </c>
      <c r="D8" s="9">
        <v>1984</v>
      </c>
      <c r="E8" s="16" t="s">
        <v>12</v>
      </c>
      <c r="F8" s="16" t="s">
        <v>18</v>
      </c>
      <c r="G8" s="39" t="s">
        <v>387</v>
      </c>
      <c r="H8" s="14" t="str">
        <f t="shared" si="0"/>
        <v>М20</v>
      </c>
      <c r="I8" s="14">
        <v>2</v>
      </c>
      <c r="J8" s="14"/>
      <c r="K8" s="11"/>
      <c r="L8" s="11" t="str">
        <f t="shared" si="1"/>
        <v>М20</v>
      </c>
      <c r="M8" s="11"/>
      <c r="N8" s="11"/>
      <c r="Q8" s="3">
        <v>1227</v>
      </c>
    </row>
    <row r="9" spans="1:17" ht="12.75" customHeight="1">
      <c r="A9" s="4">
        <v>3</v>
      </c>
      <c r="B9" s="4">
        <v>2</v>
      </c>
      <c r="C9" s="11" t="s">
        <v>292</v>
      </c>
      <c r="D9" s="9">
        <v>1988</v>
      </c>
      <c r="E9" s="14" t="s">
        <v>12</v>
      </c>
      <c r="F9" s="16" t="s">
        <v>293</v>
      </c>
      <c r="G9" s="39" t="s">
        <v>388</v>
      </c>
      <c r="H9" s="14" t="str">
        <f t="shared" si="0"/>
        <v>М20</v>
      </c>
      <c r="I9" s="14">
        <v>3</v>
      </c>
      <c r="J9" s="14"/>
      <c r="K9" s="11"/>
      <c r="L9" s="11" t="str">
        <f t="shared" si="1"/>
        <v>М20</v>
      </c>
      <c r="M9" s="11"/>
      <c r="N9" s="11"/>
      <c r="Q9" s="3">
        <v>1238</v>
      </c>
    </row>
    <row r="10" spans="1:17" ht="12.75" customHeight="1">
      <c r="A10" s="4">
        <v>4</v>
      </c>
      <c r="B10" s="4">
        <v>3</v>
      </c>
      <c r="C10" s="11" t="s">
        <v>375</v>
      </c>
      <c r="D10" s="33">
        <v>1991</v>
      </c>
      <c r="E10" s="16" t="s">
        <v>12</v>
      </c>
      <c r="F10" s="16" t="s">
        <v>126</v>
      </c>
      <c r="G10" s="39" t="s">
        <v>389</v>
      </c>
      <c r="H10" s="14" t="str">
        <f t="shared" si="0"/>
        <v>М20</v>
      </c>
      <c r="I10" s="14">
        <v>4</v>
      </c>
      <c r="J10" s="14"/>
      <c r="K10" s="11"/>
      <c r="L10" s="11" t="str">
        <f t="shared" si="1"/>
        <v>М20</v>
      </c>
      <c r="M10" s="11"/>
      <c r="N10" s="11"/>
      <c r="Q10" s="3">
        <v>1240</v>
      </c>
    </row>
    <row r="11" spans="1:17" ht="12.75" customHeight="1">
      <c r="A11" s="4">
        <v>5</v>
      </c>
      <c r="B11" s="4">
        <v>4</v>
      </c>
      <c r="C11" s="11" t="s">
        <v>345</v>
      </c>
      <c r="D11" s="33">
        <v>1986</v>
      </c>
      <c r="E11" s="16" t="s">
        <v>12</v>
      </c>
      <c r="F11" s="16"/>
      <c r="G11" s="39" t="s">
        <v>390</v>
      </c>
      <c r="H11" s="14" t="str">
        <f t="shared" si="0"/>
        <v>М20</v>
      </c>
      <c r="I11" s="14">
        <v>5</v>
      </c>
      <c r="J11" s="14"/>
      <c r="K11" s="11"/>
      <c r="L11" s="11" t="str">
        <f t="shared" si="1"/>
        <v>М20</v>
      </c>
      <c r="M11" s="11"/>
      <c r="N11" s="11"/>
      <c r="Q11" s="3">
        <v>1244</v>
      </c>
    </row>
    <row r="12" spans="1:17" ht="12.75" customHeight="1">
      <c r="A12" s="4">
        <v>6</v>
      </c>
      <c r="B12" s="4">
        <v>8</v>
      </c>
      <c r="C12" s="11" t="s">
        <v>171</v>
      </c>
      <c r="D12" s="33">
        <v>1995</v>
      </c>
      <c r="E12" s="16" t="s">
        <v>12</v>
      </c>
      <c r="F12" s="16" t="s">
        <v>172</v>
      </c>
      <c r="G12" s="39" t="s">
        <v>391</v>
      </c>
      <c r="H12" s="14" t="str">
        <f t="shared" si="0"/>
        <v>М20</v>
      </c>
      <c r="I12" s="14">
        <v>6</v>
      </c>
      <c r="J12" s="14"/>
      <c r="K12" s="11"/>
      <c r="L12" s="11" t="str">
        <f t="shared" si="1"/>
        <v>М20</v>
      </c>
      <c r="M12" s="11"/>
      <c r="N12" s="11"/>
      <c r="Q12" s="3">
        <v>1274</v>
      </c>
    </row>
    <row r="13" spans="1:17" ht="12.75" customHeight="1">
      <c r="A13" s="4">
        <v>7</v>
      </c>
      <c r="B13" s="4">
        <v>101</v>
      </c>
      <c r="C13" s="10" t="s">
        <v>104</v>
      </c>
      <c r="D13" s="9">
        <v>1988</v>
      </c>
      <c r="E13" s="14" t="s">
        <v>12</v>
      </c>
      <c r="F13" s="16" t="s">
        <v>105</v>
      </c>
      <c r="G13" s="39" t="s">
        <v>392</v>
      </c>
      <c r="H13" s="14" t="str">
        <f t="shared" si="0"/>
        <v>М20</v>
      </c>
      <c r="I13" s="14">
        <v>7</v>
      </c>
      <c r="J13" s="14"/>
      <c r="K13" s="11"/>
      <c r="L13" s="11" t="str">
        <f t="shared" si="1"/>
        <v>М20</v>
      </c>
      <c r="M13" s="11"/>
      <c r="N13" s="11"/>
      <c r="Q13" s="3">
        <v>1276</v>
      </c>
    </row>
    <row r="14" spans="1:17" ht="12.75" customHeight="1">
      <c r="A14" s="4">
        <v>8</v>
      </c>
      <c r="B14" s="4">
        <v>5</v>
      </c>
      <c r="C14" s="11" t="s">
        <v>343</v>
      </c>
      <c r="D14" s="33">
        <v>1988</v>
      </c>
      <c r="E14" s="16" t="s">
        <v>12</v>
      </c>
      <c r="F14" s="16"/>
      <c r="G14" s="39" t="s">
        <v>393</v>
      </c>
      <c r="H14" s="14" t="str">
        <f t="shared" si="0"/>
        <v>М20</v>
      </c>
      <c r="I14" s="14">
        <v>8</v>
      </c>
      <c r="J14" s="14"/>
      <c r="K14" s="11"/>
      <c r="L14" s="11" t="str">
        <f t="shared" si="1"/>
        <v>М20</v>
      </c>
      <c r="M14" s="11"/>
      <c r="N14" s="11"/>
      <c r="Q14" s="3">
        <v>1279</v>
      </c>
    </row>
    <row r="15" spans="1:17" ht="12.75" customHeight="1">
      <c r="A15" s="4">
        <v>9</v>
      </c>
      <c r="B15" s="4">
        <v>16</v>
      </c>
      <c r="C15" s="11" t="s">
        <v>125</v>
      </c>
      <c r="D15" s="9">
        <v>1995</v>
      </c>
      <c r="E15" s="16" t="s">
        <v>12</v>
      </c>
      <c r="F15" s="27" t="s">
        <v>126</v>
      </c>
      <c r="G15" s="39" t="s">
        <v>394</v>
      </c>
      <c r="H15" s="14" t="str">
        <f t="shared" si="0"/>
        <v>М20</v>
      </c>
      <c r="I15" s="14">
        <v>9</v>
      </c>
      <c r="J15" s="14"/>
      <c r="K15" s="11"/>
      <c r="L15" s="11" t="str">
        <f t="shared" si="1"/>
        <v>М20</v>
      </c>
      <c r="M15" s="11"/>
      <c r="N15" s="11"/>
      <c r="Q15" s="3">
        <v>1281</v>
      </c>
    </row>
    <row r="16" spans="1:17" ht="12.75" customHeight="1">
      <c r="A16" s="4">
        <v>10</v>
      </c>
      <c r="B16" s="4">
        <v>139</v>
      </c>
      <c r="C16" s="10" t="s">
        <v>201</v>
      </c>
      <c r="D16" s="9">
        <v>1996</v>
      </c>
      <c r="E16" s="14" t="s">
        <v>12</v>
      </c>
      <c r="F16" s="16"/>
      <c r="G16" s="39" t="s">
        <v>395</v>
      </c>
      <c r="H16" s="14" t="str">
        <f t="shared" si="0"/>
        <v>М20</v>
      </c>
      <c r="I16" s="14">
        <v>10</v>
      </c>
      <c r="J16" s="14"/>
      <c r="K16" s="11"/>
      <c r="L16" s="11" t="str">
        <f t="shared" si="1"/>
        <v>М20</v>
      </c>
      <c r="M16" s="11"/>
      <c r="N16" s="11"/>
      <c r="Q16" s="3">
        <v>1293</v>
      </c>
    </row>
    <row r="17" spans="1:17" ht="12.75" customHeight="1">
      <c r="A17" s="4">
        <v>11</v>
      </c>
      <c r="B17" s="4">
        <v>9</v>
      </c>
      <c r="C17" s="11" t="s">
        <v>206</v>
      </c>
      <c r="D17" s="9">
        <v>1990</v>
      </c>
      <c r="E17" s="14" t="s">
        <v>12</v>
      </c>
      <c r="F17" s="16" t="s">
        <v>103</v>
      </c>
      <c r="G17" s="39" t="s">
        <v>396</v>
      </c>
      <c r="H17" s="14" t="str">
        <f t="shared" si="0"/>
        <v>М20</v>
      </c>
      <c r="I17" s="14">
        <v>11</v>
      </c>
      <c r="J17" s="14"/>
      <c r="K17" s="11"/>
      <c r="L17" s="11" t="str">
        <f t="shared" si="1"/>
        <v>М20</v>
      </c>
      <c r="M17" s="11"/>
      <c r="N17" s="11"/>
      <c r="Q17" s="3">
        <v>1295</v>
      </c>
    </row>
    <row r="18" spans="1:17" ht="12.75" customHeight="1">
      <c r="A18" s="4">
        <v>12</v>
      </c>
      <c r="B18" s="4">
        <v>121</v>
      </c>
      <c r="C18" s="10" t="s">
        <v>173</v>
      </c>
      <c r="D18" s="33">
        <v>1990</v>
      </c>
      <c r="E18" s="14" t="s">
        <v>174</v>
      </c>
      <c r="F18" s="16"/>
      <c r="G18" s="39" t="s">
        <v>397</v>
      </c>
      <c r="H18" s="14" t="str">
        <f t="shared" si="0"/>
        <v>М20</v>
      </c>
      <c r="I18" s="14">
        <v>12</v>
      </c>
      <c r="J18" s="14"/>
      <c r="K18" s="11"/>
      <c r="L18" s="11" t="str">
        <f t="shared" si="1"/>
        <v>М20</v>
      </c>
      <c r="M18" s="11"/>
      <c r="N18" s="11"/>
      <c r="Q18" s="3">
        <v>1303</v>
      </c>
    </row>
    <row r="19" spans="1:17" ht="12.75" customHeight="1">
      <c r="A19" s="4">
        <v>13</v>
      </c>
      <c r="B19" s="4">
        <v>123</v>
      </c>
      <c r="C19" s="11" t="s">
        <v>179</v>
      </c>
      <c r="D19" s="33">
        <v>1989</v>
      </c>
      <c r="E19" s="16" t="s">
        <v>12</v>
      </c>
      <c r="F19" s="16" t="s">
        <v>103</v>
      </c>
      <c r="G19" s="39" t="s">
        <v>398</v>
      </c>
      <c r="H19" s="14" t="str">
        <f t="shared" si="0"/>
        <v>М20</v>
      </c>
      <c r="I19" s="14">
        <v>13</v>
      </c>
      <c r="J19" s="14"/>
      <c r="K19" s="11"/>
      <c r="L19" s="11" t="str">
        <f t="shared" si="1"/>
        <v>М20</v>
      </c>
      <c r="M19" s="11"/>
      <c r="N19" s="11"/>
      <c r="Q19" s="3">
        <v>1318</v>
      </c>
    </row>
    <row r="20" spans="1:17" ht="12.75" customHeight="1">
      <c r="A20" s="4">
        <v>14</v>
      </c>
      <c r="B20" s="4">
        <v>164</v>
      </c>
      <c r="C20" s="11" t="s">
        <v>219</v>
      </c>
      <c r="D20" s="9">
        <v>1997</v>
      </c>
      <c r="E20" s="16" t="s">
        <v>12</v>
      </c>
      <c r="F20" s="16" t="s">
        <v>220</v>
      </c>
      <c r="G20" s="39" t="s">
        <v>399</v>
      </c>
      <c r="H20" s="14" t="str">
        <f t="shared" si="0"/>
        <v>М20</v>
      </c>
      <c r="I20" s="14">
        <v>14</v>
      </c>
      <c r="J20" s="14"/>
      <c r="K20" s="11"/>
      <c r="L20" s="11" t="str">
        <f t="shared" si="1"/>
        <v>М20</v>
      </c>
      <c r="M20" s="11"/>
      <c r="N20" s="11"/>
      <c r="Q20" s="3">
        <v>1321</v>
      </c>
    </row>
    <row r="21" spans="1:17" ht="12.75" customHeight="1">
      <c r="A21" s="4">
        <v>15</v>
      </c>
      <c r="B21" s="4">
        <v>50</v>
      </c>
      <c r="C21" s="11" t="s">
        <v>199</v>
      </c>
      <c r="D21" s="9">
        <v>1997</v>
      </c>
      <c r="E21" s="16" t="s">
        <v>12</v>
      </c>
      <c r="F21" s="16" t="s">
        <v>27</v>
      </c>
      <c r="G21" s="39" t="s">
        <v>400</v>
      </c>
      <c r="H21" s="14" t="str">
        <f t="shared" si="0"/>
        <v>М20</v>
      </c>
      <c r="I21" s="14">
        <v>15</v>
      </c>
      <c r="J21" s="14"/>
      <c r="K21" s="11"/>
      <c r="L21" s="11" t="str">
        <f t="shared" si="1"/>
        <v>М20</v>
      </c>
      <c r="M21" s="11"/>
      <c r="N21" s="11"/>
      <c r="Q21" s="3">
        <v>1326</v>
      </c>
    </row>
    <row r="22" spans="1:17" ht="12.75" customHeight="1">
      <c r="A22" s="4">
        <v>16</v>
      </c>
      <c r="B22" s="4">
        <v>234</v>
      </c>
      <c r="C22" s="11" t="s">
        <v>287</v>
      </c>
      <c r="D22" s="9">
        <v>2001</v>
      </c>
      <c r="E22" s="16" t="s">
        <v>12</v>
      </c>
      <c r="F22" s="16" t="s">
        <v>27</v>
      </c>
      <c r="G22" s="39" t="s">
        <v>401</v>
      </c>
      <c r="H22" s="14" t="str">
        <f t="shared" si="0"/>
        <v>М17</v>
      </c>
      <c r="I22" s="14">
        <v>1</v>
      </c>
      <c r="J22" s="14"/>
      <c r="K22" s="11"/>
      <c r="L22" s="11" t="str">
        <f t="shared" si="1"/>
        <v>М17</v>
      </c>
      <c r="M22" s="11"/>
      <c r="N22" s="11"/>
      <c r="Q22" s="3">
        <v>1341</v>
      </c>
    </row>
    <row r="23" spans="1:17" ht="12.75" customHeight="1">
      <c r="A23" s="4">
        <v>17</v>
      </c>
      <c r="B23" s="4">
        <v>10</v>
      </c>
      <c r="C23" s="11" t="s">
        <v>330</v>
      </c>
      <c r="D23" s="33">
        <v>1991</v>
      </c>
      <c r="E23" s="16" t="s">
        <v>12</v>
      </c>
      <c r="F23" s="16" t="s">
        <v>27</v>
      </c>
      <c r="G23" s="39" t="s">
        <v>402</v>
      </c>
      <c r="H23" s="14" t="str">
        <f t="shared" si="0"/>
        <v>М20</v>
      </c>
      <c r="I23" s="14">
        <v>16</v>
      </c>
      <c r="J23" s="14"/>
      <c r="K23" s="11"/>
      <c r="L23" s="11" t="str">
        <f t="shared" si="1"/>
        <v>М20</v>
      </c>
      <c r="M23" s="11"/>
      <c r="N23" s="11"/>
      <c r="Q23" s="3">
        <v>1344</v>
      </c>
    </row>
    <row r="24" spans="1:17" ht="12.75" customHeight="1">
      <c r="A24" s="4">
        <v>18</v>
      </c>
      <c r="B24" s="4">
        <v>84</v>
      </c>
      <c r="C24" s="11" t="s">
        <v>82</v>
      </c>
      <c r="D24" s="9">
        <v>1999</v>
      </c>
      <c r="E24" s="16" t="s">
        <v>12</v>
      </c>
      <c r="F24" s="16" t="s">
        <v>83</v>
      </c>
      <c r="G24" s="39" t="s">
        <v>404</v>
      </c>
      <c r="H24" s="14" t="str">
        <f t="shared" si="0"/>
        <v>М19</v>
      </c>
      <c r="I24" s="14">
        <v>1</v>
      </c>
      <c r="J24" s="14"/>
      <c r="K24" s="11"/>
      <c r="L24" s="11" t="str">
        <f t="shared" si="1"/>
        <v>М19</v>
      </c>
      <c r="M24" s="11"/>
      <c r="N24" s="11"/>
      <c r="Q24" s="3">
        <v>1351</v>
      </c>
    </row>
    <row r="25" spans="1:17" ht="12.75" customHeight="1">
      <c r="A25" s="4">
        <v>19</v>
      </c>
      <c r="B25" s="4">
        <v>11</v>
      </c>
      <c r="C25" s="11" t="s">
        <v>324</v>
      </c>
      <c r="D25" s="33">
        <v>1993</v>
      </c>
      <c r="E25" s="16" t="s">
        <v>12</v>
      </c>
      <c r="F25" s="16" t="s">
        <v>326</v>
      </c>
      <c r="G25" s="39" t="s">
        <v>405</v>
      </c>
      <c r="H25" s="14" t="str">
        <f t="shared" si="0"/>
        <v>М20</v>
      </c>
      <c r="I25" s="14">
        <v>17</v>
      </c>
      <c r="J25" s="14"/>
      <c r="K25" s="11"/>
      <c r="L25" s="11" t="str">
        <f t="shared" si="1"/>
        <v>М20</v>
      </c>
      <c r="M25" s="11"/>
      <c r="N25" s="11"/>
      <c r="Q25" s="3">
        <v>1355</v>
      </c>
    </row>
    <row r="26" spans="1:17" ht="12.75" customHeight="1">
      <c r="A26" s="4">
        <v>20</v>
      </c>
      <c r="B26" s="21">
        <v>129</v>
      </c>
      <c r="C26" s="22" t="s">
        <v>164</v>
      </c>
      <c r="D26" s="23">
        <v>1998</v>
      </c>
      <c r="E26" s="24" t="s">
        <v>12</v>
      </c>
      <c r="F26" s="27" t="s">
        <v>165</v>
      </c>
      <c r="G26" s="39" t="s">
        <v>407</v>
      </c>
      <c r="H26" s="14" t="str">
        <f t="shared" si="0"/>
        <v>М19</v>
      </c>
      <c r="I26" s="14">
        <v>2</v>
      </c>
      <c r="J26" s="14"/>
      <c r="K26" s="11"/>
      <c r="L26" s="11" t="str">
        <f t="shared" si="1"/>
        <v>М19</v>
      </c>
      <c r="M26" s="11"/>
      <c r="N26" s="11"/>
      <c r="Q26" s="3">
        <v>1364</v>
      </c>
    </row>
    <row r="27" spans="1:17" ht="12.75" customHeight="1">
      <c r="A27" s="4">
        <v>21</v>
      </c>
      <c r="B27" s="4">
        <v>167</v>
      </c>
      <c r="C27" s="11" t="s">
        <v>218</v>
      </c>
      <c r="D27" s="33">
        <v>1994</v>
      </c>
      <c r="E27" s="16" t="s">
        <v>12</v>
      </c>
      <c r="F27" s="16"/>
      <c r="G27" s="39" t="s">
        <v>408</v>
      </c>
      <c r="H27" s="14" t="str">
        <f t="shared" si="0"/>
        <v>М20</v>
      </c>
      <c r="I27" s="14">
        <v>18</v>
      </c>
      <c r="J27" s="14"/>
      <c r="K27" s="11"/>
      <c r="L27" s="11" t="str">
        <f t="shared" si="1"/>
        <v>М20</v>
      </c>
      <c r="M27" s="11"/>
      <c r="N27" s="11"/>
      <c r="Q27" s="3">
        <v>1365</v>
      </c>
    </row>
    <row r="28" spans="1:17" ht="12.75" customHeight="1">
      <c r="A28" s="4">
        <v>22</v>
      </c>
      <c r="B28" s="4">
        <v>103</v>
      </c>
      <c r="C28" s="10" t="s">
        <v>96</v>
      </c>
      <c r="D28" s="9">
        <v>1987</v>
      </c>
      <c r="E28" s="14" t="s">
        <v>12</v>
      </c>
      <c r="F28" s="16"/>
      <c r="G28" s="39" t="s">
        <v>409</v>
      </c>
      <c r="H28" s="14" t="str">
        <f t="shared" si="0"/>
        <v>М20</v>
      </c>
      <c r="I28" s="14">
        <v>19</v>
      </c>
      <c r="J28" s="14"/>
      <c r="K28" s="11"/>
      <c r="L28" s="11" t="str">
        <f t="shared" si="1"/>
        <v>М20</v>
      </c>
      <c r="M28" s="11"/>
      <c r="N28" s="11"/>
      <c r="Q28" s="3">
        <v>1366</v>
      </c>
    </row>
    <row r="29" spans="1:17" ht="12.75" customHeight="1">
      <c r="A29" s="4">
        <v>23</v>
      </c>
      <c r="B29" s="4">
        <v>83</v>
      </c>
      <c r="C29" s="10" t="s">
        <v>84</v>
      </c>
      <c r="D29" s="33">
        <v>1998</v>
      </c>
      <c r="E29" s="14" t="s">
        <v>12</v>
      </c>
      <c r="F29" s="16" t="s">
        <v>60</v>
      </c>
      <c r="G29" s="39" t="s">
        <v>410</v>
      </c>
      <c r="H29" s="14" t="str">
        <f t="shared" si="0"/>
        <v>М19</v>
      </c>
      <c r="I29" s="14">
        <v>3</v>
      </c>
      <c r="J29" s="14"/>
      <c r="K29" s="11"/>
      <c r="L29" s="11" t="str">
        <f t="shared" si="1"/>
        <v>М19</v>
      </c>
      <c r="M29" s="11"/>
      <c r="N29" s="11"/>
      <c r="Q29" s="3">
        <v>1378</v>
      </c>
    </row>
    <row r="30" spans="1:17" ht="12.75" customHeight="1">
      <c r="A30" s="4">
        <v>24</v>
      </c>
      <c r="B30" s="4">
        <v>96</v>
      </c>
      <c r="C30" s="11" t="s">
        <v>102</v>
      </c>
      <c r="D30" s="9">
        <v>1989</v>
      </c>
      <c r="E30" s="16" t="s">
        <v>12</v>
      </c>
      <c r="F30" s="16" t="s">
        <v>103</v>
      </c>
      <c r="G30" s="39" t="s">
        <v>411</v>
      </c>
      <c r="H30" s="14" t="str">
        <f t="shared" si="0"/>
        <v>М20</v>
      </c>
      <c r="I30" s="14">
        <v>20</v>
      </c>
      <c r="J30" s="14"/>
      <c r="K30" s="11"/>
      <c r="L30" s="11" t="str">
        <f t="shared" si="1"/>
        <v>М20</v>
      </c>
      <c r="M30" s="11"/>
      <c r="N30" s="11"/>
      <c r="Q30" s="3">
        <v>1383</v>
      </c>
    </row>
    <row r="31" spans="1:17" ht="12.75" customHeight="1">
      <c r="A31" s="4">
        <v>25</v>
      </c>
      <c r="B31" s="4">
        <v>130</v>
      </c>
      <c r="C31" s="10" t="s">
        <v>163</v>
      </c>
      <c r="D31" s="9">
        <v>1997</v>
      </c>
      <c r="E31" s="14" t="s">
        <v>12</v>
      </c>
      <c r="F31" s="16"/>
      <c r="G31" s="39" t="s">
        <v>412</v>
      </c>
      <c r="H31" s="14" t="str">
        <f t="shared" si="0"/>
        <v>М20</v>
      </c>
      <c r="I31" s="14">
        <v>21</v>
      </c>
      <c r="J31" s="14"/>
      <c r="K31" s="11"/>
      <c r="L31" s="11" t="str">
        <f t="shared" si="1"/>
        <v>М20</v>
      </c>
      <c r="M31" s="11"/>
      <c r="N31" s="11"/>
      <c r="Q31" s="3">
        <v>1389</v>
      </c>
    </row>
    <row r="32" spans="1:17" ht="12.75" customHeight="1">
      <c r="A32" s="4">
        <v>26</v>
      </c>
      <c r="B32" s="4">
        <v>88</v>
      </c>
      <c r="C32" s="11" t="s">
        <v>80</v>
      </c>
      <c r="D32" s="9">
        <v>1998</v>
      </c>
      <c r="E32" s="16" t="s">
        <v>12</v>
      </c>
      <c r="F32" s="16" t="s">
        <v>60</v>
      </c>
      <c r="G32" s="39" t="s">
        <v>413</v>
      </c>
      <c r="H32" s="14" t="str">
        <f t="shared" si="0"/>
        <v>М19</v>
      </c>
      <c r="I32" s="14">
        <v>4</v>
      </c>
      <c r="J32" s="14"/>
      <c r="K32" s="11"/>
      <c r="L32" s="11" t="str">
        <f t="shared" si="1"/>
        <v>М19</v>
      </c>
      <c r="M32" s="11"/>
      <c r="N32" s="11"/>
      <c r="Q32" s="3">
        <v>1394</v>
      </c>
    </row>
    <row r="33" spans="1:17" ht="12.75" customHeight="1">
      <c r="A33" s="4">
        <v>27</v>
      </c>
      <c r="B33" s="4">
        <v>204</v>
      </c>
      <c r="C33" s="11" t="s">
        <v>196</v>
      </c>
      <c r="D33" s="9">
        <v>1997</v>
      </c>
      <c r="E33" s="16" t="s">
        <v>12</v>
      </c>
      <c r="F33" s="16" t="s">
        <v>27</v>
      </c>
      <c r="G33" s="39" t="s">
        <v>414</v>
      </c>
      <c r="H33" s="14" t="str">
        <f t="shared" si="0"/>
        <v>М20</v>
      </c>
      <c r="I33" s="14">
        <v>22</v>
      </c>
      <c r="J33" s="14"/>
      <c r="K33" s="11"/>
      <c r="L33" s="11" t="str">
        <f t="shared" si="1"/>
        <v>М20</v>
      </c>
      <c r="M33" s="11"/>
      <c r="N33" s="11"/>
      <c r="Q33" s="3">
        <v>1401</v>
      </c>
    </row>
    <row r="34" spans="1:17" ht="12.75" customHeight="1">
      <c r="A34" s="4">
        <v>28</v>
      </c>
      <c r="B34" s="4">
        <v>86</v>
      </c>
      <c r="C34" s="10" t="s">
        <v>77</v>
      </c>
      <c r="D34" s="9">
        <v>1996</v>
      </c>
      <c r="E34" s="14" t="s">
        <v>12</v>
      </c>
      <c r="F34" s="16" t="s">
        <v>60</v>
      </c>
      <c r="G34" s="39" t="s">
        <v>415</v>
      </c>
      <c r="H34" s="14" t="str">
        <f t="shared" si="0"/>
        <v>М20</v>
      </c>
      <c r="I34" s="14">
        <v>23</v>
      </c>
      <c r="J34" s="14"/>
      <c r="K34" s="11"/>
      <c r="L34" s="11" t="str">
        <f t="shared" si="1"/>
        <v>М20</v>
      </c>
      <c r="M34" s="11"/>
      <c r="N34" s="11"/>
      <c r="Q34" s="3">
        <v>1407</v>
      </c>
    </row>
    <row r="35" spans="1:17" ht="12.75" customHeight="1">
      <c r="A35" s="4">
        <v>29</v>
      </c>
      <c r="B35" s="4">
        <v>85</v>
      </c>
      <c r="C35" s="11" t="s">
        <v>81</v>
      </c>
      <c r="D35" s="9">
        <v>2001</v>
      </c>
      <c r="E35" s="16" t="s">
        <v>12</v>
      </c>
      <c r="F35" s="16" t="s">
        <v>60</v>
      </c>
      <c r="G35" s="39" t="s">
        <v>416</v>
      </c>
      <c r="H35" s="14" t="str">
        <f t="shared" si="0"/>
        <v>М17</v>
      </c>
      <c r="I35" s="14">
        <v>2</v>
      </c>
      <c r="J35" s="14"/>
      <c r="K35" s="11"/>
      <c r="L35" s="11" t="str">
        <f t="shared" si="1"/>
        <v>М17</v>
      </c>
      <c r="M35" s="11"/>
      <c r="N35" s="11"/>
      <c r="Q35" s="3">
        <v>1412</v>
      </c>
    </row>
    <row r="36" spans="1:17" ht="12.75" customHeight="1">
      <c r="A36" s="4">
        <v>30</v>
      </c>
      <c r="B36" s="4">
        <v>12</v>
      </c>
      <c r="C36" s="11" t="s">
        <v>309</v>
      </c>
      <c r="D36" s="9">
        <v>1993</v>
      </c>
      <c r="E36" s="16" t="s">
        <v>12</v>
      </c>
      <c r="F36" s="16" t="s">
        <v>27</v>
      </c>
      <c r="G36" s="39" t="s">
        <v>417</v>
      </c>
      <c r="H36" s="14" t="str">
        <f t="shared" si="0"/>
        <v>М20</v>
      </c>
      <c r="I36" s="14">
        <v>24</v>
      </c>
      <c r="J36" s="14"/>
      <c r="K36" s="11"/>
      <c r="L36" s="11" t="str">
        <f t="shared" si="1"/>
        <v>М20</v>
      </c>
      <c r="M36" s="11"/>
      <c r="N36" s="11"/>
      <c r="Q36" s="3">
        <v>1415</v>
      </c>
    </row>
    <row r="37" spans="1:17" ht="12.75" customHeight="1">
      <c r="A37" s="4">
        <v>31</v>
      </c>
      <c r="B37" s="4">
        <v>222</v>
      </c>
      <c r="C37" s="11" t="s">
        <v>338</v>
      </c>
      <c r="D37" s="33">
        <v>2001</v>
      </c>
      <c r="E37" s="16" t="s">
        <v>12</v>
      </c>
      <c r="F37" s="16" t="s">
        <v>253</v>
      </c>
      <c r="G37" s="39" t="s">
        <v>418</v>
      </c>
      <c r="H37" s="14" t="str">
        <f t="shared" si="0"/>
        <v>М17</v>
      </c>
      <c r="I37" s="14">
        <v>3</v>
      </c>
      <c r="J37" s="14"/>
      <c r="K37" s="11"/>
      <c r="L37" s="11" t="str">
        <f t="shared" si="1"/>
        <v>М17</v>
      </c>
      <c r="M37" s="11"/>
      <c r="N37" s="11"/>
      <c r="Q37" s="3">
        <v>1416</v>
      </c>
    </row>
    <row r="38" spans="1:17" ht="12.75" customHeight="1">
      <c r="A38" s="4">
        <v>32</v>
      </c>
      <c r="B38" s="4">
        <v>218</v>
      </c>
      <c r="C38" s="11" t="s">
        <v>198</v>
      </c>
      <c r="D38" s="33">
        <v>1997</v>
      </c>
      <c r="E38" s="16" t="s">
        <v>12</v>
      </c>
      <c r="F38" s="16" t="s">
        <v>88</v>
      </c>
      <c r="G38" s="39" t="s">
        <v>419</v>
      </c>
      <c r="H38" s="14" t="str">
        <f t="shared" si="0"/>
        <v>М20</v>
      </c>
      <c r="I38" s="14">
        <v>25</v>
      </c>
      <c r="J38" s="14"/>
      <c r="K38" s="11"/>
      <c r="L38" s="11" t="str">
        <f t="shared" si="1"/>
        <v>М20</v>
      </c>
      <c r="M38" s="11"/>
      <c r="N38" s="11"/>
      <c r="Q38" s="3">
        <v>1428</v>
      </c>
    </row>
    <row r="39" spans="1:17" ht="12.75" customHeight="1">
      <c r="A39" s="4">
        <v>33</v>
      </c>
      <c r="B39" s="4">
        <v>90</v>
      </c>
      <c r="C39" s="11" t="s">
        <v>78</v>
      </c>
      <c r="D39" s="33">
        <v>1986</v>
      </c>
      <c r="E39" s="16" t="s">
        <v>12</v>
      </c>
      <c r="F39" s="16" t="s">
        <v>79</v>
      </c>
      <c r="G39" s="39" t="s">
        <v>420</v>
      </c>
      <c r="H39" s="14" t="str">
        <f aca="true" t="shared" si="2" ref="H39:H70">IF(AND(D39&gt;=1948,D39&lt;=1957),"М60",IF(AND(D39&gt;=1958,D39&lt;=1967),"М50",IF(AND(D39&gt;=1968,D39&lt;=1977),"М40",L39)))</f>
        <v>М20</v>
      </c>
      <c r="I39" s="14">
        <v>26</v>
      </c>
      <c r="J39" s="14"/>
      <c r="K39" s="11"/>
      <c r="L39" s="11" t="str">
        <f aca="true" t="shared" si="3" ref="L39:L70">IF(AND(D39&gt;=1978,D39&lt;=1997),"М20",IF(AND(D39&gt;=1998,D39&lt;=1999),"М19",IF(AND(D39&gt;=2000,D39&lt;=2001),"М17",IF(AND(D39&gt;=2002,D39&lt;=2003),"М15",""))))</f>
        <v>М20</v>
      </c>
      <c r="M39" s="11"/>
      <c r="N39" s="11"/>
      <c r="Q39" s="3">
        <v>1435</v>
      </c>
    </row>
    <row r="40" spans="1:17" ht="12.75" customHeight="1">
      <c r="A40" s="4">
        <v>34</v>
      </c>
      <c r="B40" s="4">
        <v>58</v>
      </c>
      <c r="C40" s="11" t="s">
        <v>44</v>
      </c>
      <c r="D40" s="9">
        <v>1994</v>
      </c>
      <c r="E40" s="16" t="s">
        <v>12</v>
      </c>
      <c r="F40" s="16" t="s">
        <v>45</v>
      </c>
      <c r="G40" s="39" t="s">
        <v>421</v>
      </c>
      <c r="H40" s="14" t="str">
        <f t="shared" si="2"/>
        <v>М20</v>
      </c>
      <c r="I40" s="14">
        <v>27</v>
      </c>
      <c r="J40" s="14"/>
      <c r="K40" s="11"/>
      <c r="L40" s="11" t="str">
        <f t="shared" si="3"/>
        <v>М20</v>
      </c>
      <c r="M40" s="11"/>
      <c r="N40" s="11"/>
      <c r="Q40" s="3">
        <v>1439</v>
      </c>
    </row>
    <row r="41" spans="1:17" ht="12.75" customHeight="1">
      <c r="A41" s="4">
        <v>35</v>
      </c>
      <c r="B41" s="4">
        <v>17</v>
      </c>
      <c r="C41" s="10" t="s">
        <v>132</v>
      </c>
      <c r="D41" s="9">
        <v>1970</v>
      </c>
      <c r="E41" s="14" t="s">
        <v>12</v>
      </c>
      <c r="F41" s="16" t="s">
        <v>13</v>
      </c>
      <c r="G41" s="39" t="s">
        <v>423</v>
      </c>
      <c r="H41" s="14" t="str">
        <f t="shared" si="2"/>
        <v>М40</v>
      </c>
      <c r="I41" s="14">
        <v>1</v>
      </c>
      <c r="J41" s="14"/>
      <c r="K41" s="11"/>
      <c r="L41" s="11">
        <f t="shared" si="3"/>
      </c>
      <c r="M41" s="11"/>
      <c r="N41" s="11"/>
      <c r="Q41" s="3">
        <v>1449</v>
      </c>
    </row>
    <row r="42" spans="1:17" ht="12.75" customHeight="1">
      <c r="A42" s="4">
        <v>36</v>
      </c>
      <c r="B42" s="4">
        <v>161</v>
      </c>
      <c r="C42" s="11" t="s">
        <v>348</v>
      </c>
      <c r="D42" s="33">
        <v>1988</v>
      </c>
      <c r="E42" s="16" t="s">
        <v>12</v>
      </c>
      <c r="F42" s="16" t="s">
        <v>247</v>
      </c>
      <c r="G42" s="39" t="s">
        <v>424</v>
      </c>
      <c r="H42" s="14" t="str">
        <f t="shared" si="2"/>
        <v>М20</v>
      </c>
      <c r="I42" s="14">
        <v>28</v>
      </c>
      <c r="J42" s="14"/>
      <c r="K42" s="11"/>
      <c r="L42" s="11" t="str">
        <f t="shared" si="3"/>
        <v>М20</v>
      </c>
      <c r="M42" s="11"/>
      <c r="N42" s="11"/>
      <c r="Q42" s="3">
        <v>1451</v>
      </c>
    </row>
    <row r="43" spans="1:17" ht="12.75" customHeight="1">
      <c r="A43" s="4">
        <v>37</v>
      </c>
      <c r="B43" s="4">
        <v>102</v>
      </c>
      <c r="C43" s="11" t="s">
        <v>97</v>
      </c>
      <c r="D43" s="33">
        <v>1995</v>
      </c>
      <c r="E43" s="16" t="s">
        <v>12</v>
      </c>
      <c r="F43" s="16" t="s">
        <v>60</v>
      </c>
      <c r="G43" s="39" t="s">
        <v>425</v>
      </c>
      <c r="H43" s="14" t="str">
        <f t="shared" si="2"/>
        <v>М20</v>
      </c>
      <c r="I43" s="14">
        <v>29</v>
      </c>
      <c r="J43" s="14"/>
      <c r="K43" s="11"/>
      <c r="L43" s="11" t="str">
        <f t="shared" si="3"/>
        <v>М20</v>
      </c>
      <c r="M43" s="11"/>
      <c r="N43" s="11"/>
      <c r="Q43" s="3">
        <v>1454</v>
      </c>
    </row>
    <row r="44" spans="1:17" ht="12.75" customHeight="1">
      <c r="A44" s="4">
        <v>38</v>
      </c>
      <c r="B44" s="4">
        <v>172</v>
      </c>
      <c r="C44" s="11" t="s">
        <v>383</v>
      </c>
      <c r="D44" s="33">
        <v>1985</v>
      </c>
      <c r="E44" s="16" t="s">
        <v>12</v>
      </c>
      <c r="F44" s="16" t="s">
        <v>384</v>
      </c>
      <c r="G44" s="39" t="s">
        <v>426</v>
      </c>
      <c r="H44" s="14" t="str">
        <f t="shared" si="2"/>
        <v>М20</v>
      </c>
      <c r="I44" s="14">
        <v>30</v>
      </c>
      <c r="J44" s="14"/>
      <c r="K44" s="11"/>
      <c r="L44" s="11" t="str">
        <f t="shared" si="3"/>
        <v>М20</v>
      </c>
      <c r="M44" s="11"/>
      <c r="N44" s="11"/>
      <c r="Q44" s="3">
        <v>1469</v>
      </c>
    </row>
    <row r="45" spans="1:17" ht="12.75" customHeight="1">
      <c r="A45" s="4">
        <v>39</v>
      </c>
      <c r="B45" s="4">
        <v>110</v>
      </c>
      <c r="C45" s="11" t="s">
        <v>130</v>
      </c>
      <c r="D45" s="9">
        <v>2003</v>
      </c>
      <c r="E45" s="16" t="s">
        <v>12</v>
      </c>
      <c r="F45" s="16" t="s">
        <v>60</v>
      </c>
      <c r="G45" s="39" t="s">
        <v>427</v>
      </c>
      <c r="H45" s="14" t="str">
        <f t="shared" si="2"/>
        <v>М15</v>
      </c>
      <c r="I45" s="14">
        <v>1</v>
      </c>
      <c r="J45" s="14"/>
      <c r="K45" s="11"/>
      <c r="L45" s="11" t="str">
        <f t="shared" si="3"/>
        <v>М15</v>
      </c>
      <c r="M45" s="11"/>
      <c r="N45" s="11"/>
      <c r="Q45" s="3">
        <v>1470</v>
      </c>
    </row>
    <row r="46" spans="1:17" ht="12.75" customHeight="1">
      <c r="A46" s="4">
        <v>40</v>
      </c>
      <c r="B46" s="4">
        <v>213</v>
      </c>
      <c r="C46" s="11" t="s">
        <v>341</v>
      </c>
      <c r="D46" s="33">
        <v>2002</v>
      </c>
      <c r="E46" s="16" t="s">
        <v>12</v>
      </c>
      <c r="F46" s="16" t="s">
        <v>88</v>
      </c>
      <c r="G46" s="39" t="s">
        <v>428</v>
      </c>
      <c r="H46" s="14" t="str">
        <f t="shared" si="2"/>
        <v>М15</v>
      </c>
      <c r="I46" s="14">
        <v>2</v>
      </c>
      <c r="J46" s="14"/>
      <c r="K46" s="11"/>
      <c r="L46" s="11" t="str">
        <f t="shared" si="3"/>
        <v>М15</v>
      </c>
      <c r="M46" s="11"/>
      <c r="N46" s="11"/>
      <c r="Q46" s="3">
        <v>1471</v>
      </c>
    </row>
    <row r="47" spans="1:17" ht="12.75" customHeight="1">
      <c r="A47" s="4">
        <v>41</v>
      </c>
      <c r="B47" s="4">
        <v>44</v>
      </c>
      <c r="C47" s="11" t="s">
        <v>302</v>
      </c>
      <c r="D47" s="9">
        <v>2003</v>
      </c>
      <c r="E47" s="16" t="s">
        <v>12</v>
      </c>
      <c r="F47" s="16" t="s">
        <v>253</v>
      </c>
      <c r="G47" s="39" t="s">
        <v>429</v>
      </c>
      <c r="H47" s="14" t="str">
        <f t="shared" si="2"/>
        <v>М15</v>
      </c>
      <c r="I47" s="14">
        <v>3</v>
      </c>
      <c r="J47" s="14"/>
      <c r="K47" s="11"/>
      <c r="L47" s="11" t="str">
        <f t="shared" si="3"/>
        <v>М15</v>
      </c>
      <c r="M47" s="11"/>
      <c r="N47" s="11"/>
      <c r="Q47" s="3">
        <v>1474</v>
      </c>
    </row>
    <row r="48" spans="1:17" ht="12.75" customHeight="1">
      <c r="A48" s="4">
        <v>42</v>
      </c>
      <c r="B48" s="4">
        <v>25</v>
      </c>
      <c r="C48" s="11" t="s">
        <v>339</v>
      </c>
      <c r="D48" s="33">
        <v>2001</v>
      </c>
      <c r="E48" s="16" t="s">
        <v>12</v>
      </c>
      <c r="F48" s="16" t="s">
        <v>88</v>
      </c>
      <c r="G48" s="39" t="s">
        <v>431</v>
      </c>
      <c r="H48" s="14" t="str">
        <f t="shared" si="2"/>
        <v>М17</v>
      </c>
      <c r="I48" s="14">
        <v>4</v>
      </c>
      <c r="J48" s="14"/>
      <c r="K48" s="11"/>
      <c r="L48" s="11" t="str">
        <f t="shared" si="3"/>
        <v>М17</v>
      </c>
      <c r="M48" s="11"/>
      <c r="N48" s="11"/>
      <c r="Q48" s="3">
        <v>1480</v>
      </c>
    </row>
    <row r="49" spans="1:17" ht="12.75" customHeight="1">
      <c r="A49" s="4">
        <v>43</v>
      </c>
      <c r="B49" s="4">
        <v>109</v>
      </c>
      <c r="C49" s="11" t="s">
        <v>131</v>
      </c>
      <c r="D49" s="33">
        <v>1968</v>
      </c>
      <c r="E49" s="14" t="s">
        <v>12</v>
      </c>
      <c r="F49" s="16"/>
      <c r="G49" s="39" t="s">
        <v>432</v>
      </c>
      <c r="H49" s="14" t="str">
        <f t="shared" si="2"/>
        <v>М40</v>
      </c>
      <c r="I49" s="14">
        <v>2</v>
      </c>
      <c r="J49" s="14"/>
      <c r="K49" s="11"/>
      <c r="L49" s="11">
        <f t="shared" si="3"/>
      </c>
      <c r="M49" s="11"/>
      <c r="N49" s="11"/>
      <c r="Q49" s="3">
        <v>1481</v>
      </c>
    </row>
    <row r="50" spans="1:17" ht="12.75" customHeight="1">
      <c r="A50" s="4">
        <v>44</v>
      </c>
      <c r="B50" s="4">
        <v>43</v>
      </c>
      <c r="C50" s="11" t="s">
        <v>283</v>
      </c>
      <c r="D50" s="9">
        <v>2002</v>
      </c>
      <c r="E50" s="16" t="s">
        <v>12</v>
      </c>
      <c r="F50" s="16" t="s">
        <v>88</v>
      </c>
      <c r="G50" s="39" t="s">
        <v>433</v>
      </c>
      <c r="H50" s="14" t="str">
        <f t="shared" si="2"/>
        <v>М15</v>
      </c>
      <c r="I50" s="14">
        <v>4</v>
      </c>
      <c r="J50" s="14"/>
      <c r="K50" s="11"/>
      <c r="L50" s="11" t="str">
        <f t="shared" si="3"/>
        <v>М15</v>
      </c>
      <c r="M50" s="11"/>
      <c r="N50" s="11"/>
      <c r="Q50" s="3">
        <v>1483</v>
      </c>
    </row>
    <row r="51" spans="1:17" ht="12.75" customHeight="1">
      <c r="A51" s="4">
        <v>45</v>
      </c>
      <c r="B51" s="4">
        <v>211</v>
      </c>
      <c r="C51" s="11" t="s">
        <v>301</v>
      </c>
      <c r="D51" s="9">
        <v>2000</v>
      </c>
      <c r="E51" s="16" t="s">
        <v>12</v>
      </c>
      <c r="F51" s="16" t="s">
        <v>253</v>
      </c>
      <c r="G51" s="39" t="s">
        <v>434</v>
      </c>
      <c r="H51" s="14" t="str">
        <f t="shared" si="2"/>
        <v>М17</v>
      </c>
      <c r="I51" s="14">
        <v>5</v>
      </c>
      <c r="J51" s="14"/>
      <c r="K51" s="11"/>
      <c r="L51" s="11" t="str">
        <f t="shared" si="3"/>
        <v>М17</v>
      </c>
      <c r="M51" s="11"/>
      <c r="N51" s="11"/>
      <c r="Q51" s="3">
        <v>1484</v>
      </c>
    </row>
    <row r="52" spans="1:17" ht="12.75" customHeight="1">
      <c r="A52" s="4">
        <v>46</v>
      </c>
      <c r="B52" s="4">
        <v>36</v>
      </c>
      <c r="C52" s="11" t="s">
        <v>335</v>
      </c>
      <c r="D52" s="33">
        <v>1980</v>
      </c>
      <c r="E52" s="16" t="s">
        <v>12</v>
      </c>
      <c r="F52" s="16" t="s">
        <v>13</v>
      </c>
      <c r="G52" s="39" t="s">
        <v>435</v>
      </c>
      <c r="H52" s="14" t="str">
        <f t="shared" si="2"/>
        <v>М20</v>
      </c>
      <c r="I52" s="14">
        <v>31</v>
      </c>
      <c r="J52" s="14"/>
      <c r="K52" s="11"/>
      <c r="L52" s="11" t="str">
        <f t="shared" si="3"/>
        <v>М20</v>
      </c>
      <c r="M52" s="11"/>
      <c r="N52" s="11"/>
      <c r="Q52" s="3">
        <v>1485</v>
      </c>
    </row>
    <row r="53" spans="1:17" ht="12.75" customHeight="1">
      <c r="A53" s="4">
        <v>47</v>
      </c>
      <c r="B53" s="4">
        <v>41</v>
      </c>
      <c r="C53" s="11" t="s">
        <v>297</v>
      </c>
      <c r="D53" s="9">
        <v>2002</v>
      </c>
      <c r="E53" s="16" t="s">
        <v>12</v>
      </c>
      <c r="F53" s="16" t="s">
        <v>88</v>
      </c>
      <c r="G53" s="39" t="s">
        <v>436</v>
      </c>
      <c r="H53" s="14" t="str">
        <f t="shared" si="2"/>
        <v>М15</v>
      </c>
      <c r="I53" s="14">
        <v>5</v>
      </c>
      <c r="J53" s="14"/>
      <c r="K53" s="11"/>
      <c r="L53" s="11" t="str">
        <f t="shared" si="3"/>
        <v>М15</v>
      </c>
      <c r="M53" s="11"/>
      <c r="N53" s="11"/>
      <c r="Q53" s="3">
        <v>1490</v>
      </c>
    </row>
    <row r="54" spans="1:17" ht="12.75" customHeight="1">
      <c r="A54" s="4">
        <v>48</v>
      </c>
      <c r="B54" s="4">
        <v>144</v>
      </c>
      <c r="C54" s="11" t="s">
        <v>208</v>
      </c>
      <c r="D54" s="9">
        <v>1997</v>
      </c>
      <c r="E54" s="16" t="s">
        <v>12</v>
      </c>
      <c r="F54" s="16" t="s">
        <v>126</v>
      </c>
      <c r="G54" s="39" t="s">
        <v>438</v>
      </c>
      <c r="H54" s="14" t="str">
        <f t="shared" si="2"/>
        <v>М20</v>
      </c>
      <c r="I54" s="14">
        <v>32</v>
      </c>
      <c r="J54" s="14"/>
      <c r="K54" s="11"/>
      <c r="L54" s="11" t="str">
        <f t="shared" si="3"/>
        <v>М20</v>
      </c>
      <c r="M54" s="11"/>
      <c r="N54" s="11"/>
      <c r="Q54" s="3">
        <v>1495</v>
      </c>
    </row>
    <row r="55" spans="1:17" ht="12.75" customHeight="1">
      <c r="A55" s="4">
        <v>49</v>
      </c>
      <c r="B55" s="4">
        <v>81</v>
      </c>
      <c r="C55" s="11" t="s">
        <v>86</v>
      </c>
      <c r="D55" s="9">
        <v>1966</v>
      </c>
      <c r="E55" s="16" t="s">
        <v>12</v>
      </c>
      <c r="F55" s="16" t="s">
        <v>87</v>
      </c>
      <c r="G55" s="39" t="s">
        <v>439</v>
      </c>
      <c r="H55" s="14" t="str">
        <f t="shared" si="2"/>
        <v>М50</v>
      </c>
      <c r="I55" s="14">
        <v>1</v>
      </c>
      <c r="J55" s="14"/>
      <c r="K55" s="11"/>
      <c r="L55" s="11">
        <f t="shared" si="3"/>
      </c>
      <c r="M55" s="11"/>
      <c r="N55" s="11"/>
      <c r="Q55" s="3">
        <v>1496</v>
      </c>
    </row>
    <row r="56" spans="1:17" ht="12.75" customHeight="1">
      <c r="A56" s="4">
        <v>50</v>
      </c>
      <c r="B56" s="4">
        <v>87</v>
      </c>
      <c r="C56" s="11" t="s">
        <v>76</v>
      </c>
      <c r="D56" s="33">
        <v>1995</v>
      </c>
      <c r="E56" s="16" t="s">
        <v>12</v>
      </c>
      <c r="F56" s="16" t="s">
        <v>60</v>
      </c>
      <c r="G56" s="39" t="s">
        <v>440</v>
      </c>
      <c r="H56" s="14" t="str">
        <f t="shared" si="2"/>
        <v>М20</v>
      </c>
      <c r="I56" s="14">
        <v>33</v>
      </c>
      <c r="J56" s="14"/>
      <c r="K56" s="11"/>
      <c r="L56" s="11" t="str">
        <f t="shared" si="3"/>
        <v>М20</v>
      </c>
      <c r="Q56" s="3">
        <v>1499</v>
      </c>
    </row>
    <row r="57" spans="1:17" ht="12.75" customHeight="1">
      <c r="A57" s="4">
        <v>51</v>
      </c>
      <c r="B57" s="4">
        <v>40</v>
      </c>
      <c r="C57" s="11" t="s">
        <v>340</v>
      </c>
      <c r="D57" s="33">
        <v>2003</v>
      </c>
      <c r="E57" s="16" t="s">
        <v>12</v>
      </c>
      <c r="F57" s="16" t="s">
        <v>88</v>
      </c>
      <c r="G57" s="39" t="s">
        <v>441</v>
      </c>
      <c r="H57" s="14" t="str">
        <f t="shared" si="2"/>
        <v>М15</v>
      </c>
      <c r="I57" s="14">
        <v>6</v>
      </c>
      <c r="J57" s="14"/>
      <c r="K57" s="11"/>
      <c r="L57" s="11" t="str">
        <f t="shared" si="3"/>
        <v>М15</v>
      </c>
      <c r="M57" s="11"/>
      <c r="N57" s="11"/>
      <c r="Q57" s="3">
        <v>1500</v>
      </c>
    </row>
    <row r="58" spans="1:17" ht="12.75" customHeight="1">
      <c r="A58" s="4">
        <v>52</v>
      </c>
      <c r="B58" s="4">
        <v>120</v>
      </c>
      <c r="C58" s="11" t="s">
        <v>135</v>
      </c>
      <c r="D58" s="9">
        <v>1961</v>
      </c>
      <c r="E58" s="16" t="s">
        <v>12</v>
      </c>
      <c r="F58" s="16" t="s">
        <v>18</v>
      </c>
      <c r="G58" s="39" t="s">
        <v>443</v>
      </c>
      <c r="H58" s="14" t="str">
        <f t="shared" si="2"/>
        <v>М50</v>
      </c>
      <c r="I58" s="14">
        <v>2</v>
      </c>
      <c r="J58" s="14"/>
      <c r="K58" s="11"/>
      <c r="L58" s="11">
        <f t="shared" si="3"/>
      </c>
      <c r="M58" s="11"/>
      <c r="N58" s="11"/>
      <c r="Q58" s="3">
        <v>1503</v>
      </c>
    </row>
    <row r="59" spans="1:17" ht="12.75" customHeight="1">
      <c r="A59" s="4">
        <v>53</v>
      </c>
      <c r="B59" s="4">
        <v>104</v>
      </c>
      <c r="C59" s="11" t="s">
        <v>95</v>
      </c>
      <c r="D59" s="9">
        <v>1990</v>
      </c>
      <c r="E59" s="16" t="s">
        <v>12</v>
      </c>
      <c r="F59" s="16"/>
      <c r="G59" s="39" t="s">
        <v>444</v>
      </c>
      <c r="H59" s="14" t="str">
        <f t="shared" si="2"/>
        <v>М20</v>
      </c>
      <c r="I59" s="14">
        <v>34</v>
      </c>
      <c r="J59" s="14"/>
      <c r="K59" s="11"/>
      <c r="L59" s="11" t="str">
        <f t="shared" si="3"/>
        <v>М20</v>
      </c>
      <c r="M59" s="11"/>
      <c r="N59" s="11"/>
      <c r="Q59" s="3">
        <v>1508</v>
      </c>
    </row>
    <row r="60" spans="1:17" ht="12.75" customHeight="1">
      <c r="A60" s="4">
        <v>54</v>
      </c>
      <c r="B60" s="4">
        <v>93</v>
      </c>
      <c r="C60" s="11" t="s">
        <v>73</v>
      </c>
      <c r="D60" s="9">
        <v>2000</v>
      </c>
      <c r="E60" s="16" t="s">
        <v>12</v>
      </c>
      <c r="F60" s="40" t="s">
        <v>60</v>
      </c>
      <c r="G60" s="39" t="s">
        <v>445</v>
      </c>
      <c r="H60" s="14" t="str">
        <f t="shared" si="2"/>
        <v>М17</v>
      </c>
      <c r="I60" s="14">
        <v>6</v>
      </c>
      <c r="J60" s="14"/>
      <c r="K60" s="11"/>
      <c r="L60" s="11" t="str">
        <f t="shared" si="3"/>
        <v>М17</v>
      </c>
      <c r="M60" s="11"/>
      <c r="N60" s="11"/>
      <c r="Q60" s="3">
        <v>1511</v>
      </c>
    </row>
    <row r="61" spans="1:17" ht="12.75" customHeight="1">
      <c r="A61" s="4">
        <v>55</v>
      </c>
      <c r="B61" s="4">
        <v>31</v>
      </c>
      <c r="C61" s="11" t="s">
        <v>124</v>
      </c>
      <c r="D61" s="9">
        <v>1956</v>
      </c>
      <c r="E61" s="16" t="s">
        <v>12</v>
      </c>
      <c r="F61" s="16" t="s">
        <v>13</v>
      </c>
      <c r="G61" s="39" t="s">
        <v>446</v>
      </c>
      <c r="H61" s="14" t="str">
        <f t="shared" si="2"/>
        <v>М60</v>
      </c>
      <c r="I61" s="14">
        <v>1</v>
      </c>
      <c r="J61" s="14"/>
      <c r="K61" s="11"/>
      <c r="L61" s="11">
        <f t="shared" si="3"/>
      </c>
      <c r="M61" s="11"/>
      <c r="N61" s="11"/>
      <c r="Q61" s="3">
        <v>1512</v>
      </c>
    </row>
    <row r="62" spans="1:17" ht="12.75" customHeight="1">
      <c r="A62" s="4">
        <v>56</v>
      </c>
      <c r="B62" s="4">
        <v>106</v>
      </c>
      <c r="C62" s="11" t="s">
        <v>93</v>
      </c>
      <c r="D62" s="33">
        <v>1993</v>
      </c>
      <c r="E62" s="16" t="s">
        <v>12</v>
      </c>
      <c r="F62" s="16"/>
      <c r="G62" s="39" t="s">
        <v>447</v>
      </c>
      <c r="H62" s="14" t="str">
        <f t="shared" si="2"/>
        <v>М20</v>
      </c>
      <c r="I62" s="14">
        <v>35</v>
      </c>
      <c r="J62" s="14"/>
      <c r="K62" s="11"/>
      <c r="L62" s="11" t="str">
        <f t="shared" si="3"/>
        <v>М20</v>
      </c>
      <c r="M62" s="11"/>
      <c r="N62" s="11"/>
      <c r="Q62" s="3">
        <v>1516</v>
      </c>
    </row>
    <row r="63" spans="1:17" ht="12.75" customHeight="1">
      <c r="A63" s="4">
        <v>57</v>
      </c>
      <c r="B63" s="4">
        <v>138</v>
      </c>
      <c r="C63" s="11" t="s">
        <v>200</v>
      </c>
      <c r="D63" s="33">
        <v>1997</v>
      </c>
      <c r="E63" s="16" t="s">
        <v>12</v>
      </c>
      <c r="F63" s="16" t="s">
        <v>60</v>
      </c>
      <c r="G63" s="39" t="s">
        <v>448</v>
      </c>
      <c r="H63" s="14" t="str">
        <f t="shared" si="2"/>
        <v>М20</v>
      </c>
      <c r="I63" s="14">
        <v>36</v>
      </c>
      <c r="J63" s="14"/>
      <c r="K63" s="11"/>
      <c r="L63" s="11" t="str">
        <f t="shared" si="3"/>
        <v>М20</v>
      </c>
      <c r="M63" s="11"/>
      <c r="N63" s="11"/>
      <c r="Q63" s="3">
        <v>1520</v>
      </c>
    </row>
    <row r="64" spans="1:17" ht="12.75" customHeight="1">
      <c r="A64" s="4">
        <v>58</v>
      </c>
      <c r="B64" s="4">
        <v>92</v>
      </c>
      <c r="C64" s="10" t="s">
        <v>75</v>
      </c>
      <c r="D64" s="33">
        <v>1996</v>
      </c>
      <c r="E64" s="14" t="s">
        <v>12</v>
      </c>
      <c r="F64" s="16" t="s">
        <v>60</v>
      </c>
      <c r="G64" s="39" t="s">
        <v>449</v>
      </c>
      <c r="H64" s="14" t="str">
        <f t="shared" si="2"/>
        <v>М20</v>
      </c>
      <c r="I64" s="14">
        <v>37</v>
      </c>
      <c r="J64" s="14"/>
      <c r="K64" s="11"/>
      <c r="L64" s="11" t="str">
        <f t="shared" si="3"/>
        <v>М20</v>
      </c>
      <c r="M64" s="11"/>
      <c r="N64" s="11"/>
      <c r="Q64" s="3">
        <v>1521</v>
      </c>
    </row>
    <row r="65" spans="1:17" ht="12.75" customHeight="1">
      <c r="A65" s="4">
        <v>59</v>
      </c>
      <c r="B65" s="4">
        <v>89</v>
      </c>
      <c r="C65" s="10" t="s">
        <v>72</v>
      </c>
      <c r="D65" s="9">
        <v>1997</v>
      </c>
      <c r="E65" s="14" t="s">
        <v>12</v>
      </c>
      <c r="F65" s="16" t="s">
        <v>60</v>
      </c>
      <c r="G65" s="39" t="s">
        <v>450</v>
      </c>
      <c r="H65" s="14" t="str">
        <f t="shared" si="2"/>
        <v>М20</v>
      </c>
      <c r="I65" s="14">
        <v>38</v>
      </c>
      <c r="J65" s="14"/>
      <c r="K65" s="11"/>
      <c r="L65" s="11" t="str">
        <f t="shared" si="3"/>
        <v>М20</v>
      </c>
      <c r="M65" s="11"/>
      <c r="N65" s="11"/>
      <c r="Q65" s="3">
        <v>1523</v>
      </c>
    </row>
    <row r="66" spans="1:17" ht="12.75" customHeight="1">
      <c r="A66" s="4">
        <v>60</v>
      </c>
      <c r="B66" s="4">
        <v>91</v>
      </c>
      <c r="C66" s="11" t="s">
        <v>71</v>
      </c>
      <c r="D66" s="9">
        <v>1994</v>
      </c>
      <c r="E66" s="14" t="s">
        <v>12</v>
      </c>
      <c r="F66" s="16" t="s">
        <v>60</v>
      </c>
      <c r="G66" s="39" t="s">
        <v>453</v>
      </c>
      <c r="H66" s="14" t="str">
        <f t="shared" si="2"/>
        <v>М20</v>
      </c>
      <c r="I66" s="14">
        <v>39</v>
      </c>
      <c r="J66" s="14"/>
      <c r="K66" s="11"/>
      <c r="L66" s="11" t="str">
        <f t="shared" si="3"/>
        <v>М20</v>
      </c>
      <c r="M66" s="11"/>
      <c r="N66" s="11"/>
      <c r="Q66" s="3">
        <v>1528</v>
      </c>
    </row>
    <row r="67" spans="1:17" ht="12.75" customHeight="1">
      <c r="A67" s="4">
        <v>61</v>
      </c>
      <c r="B67" s="4">
        <v>14</v>
      </c>
      <c r="C67" s="11" t="s">
        <v>318</v>
      </c>
      <c r="D67" s="9">
        <v>1997</v>
      </c>
      <c r="E67" s="16" t="s">
        <v>12</v>
      </c>
      <c r="F67" s="16" t="s">
        <v>27</v>
      </c>
      <c r="G67" s="39" t="s">
        <v>456</v>
      </c>
      <c r="H67" s="14" t="str">
        <f t="shared" si="2"/>
        <v>М20</v>
      </c>
      <c r="I67" s="14">
        <v>40</v>
      </c>
      <c r="J67" s="14"/>
      <c r="K67" s="11"/>
      <c r="L67" s="11" t="str">
        <f t="shared" si="3"/>
        <v>М20</v>
      </c>
      <c r="M67" s="11"/>
      <c r="N67" s="11"/>
      <c r="Q67" s="3">
        <v>1541</v>
      </c>
    </row>
    <row r="68" spans="1:17" ht="12.75" customHeight="1">
      <c r="A68" s="4">
        <v>62</v>
      </c>
      <c r="B68" s="4">
        <v>46</v>
      </c>
      <c r="C68" s="11" t="s">
        <v>300</v>
      </c>
      <c r="D68" s="33">
        <v>2000</v>
      </c>
      <c r="E68" s="16" t="s">
        <v>12</v>
      </c>
      <c r="F68" s="16" t="s">
        <v>253</v>
      </c>
      <c r="G68" s="39" t="s">
        <v>457</v>
      </c>
      <c r="H68" s="14" t="str">
        <f t="shared" si="2"/>
        <v>М17</v>
      </c>
      <c r="I68" s="14">
        <v>7</v>
      </c>
      <c r="J68" s="14"/>
      <c r="K68" s="11"/>
      <c r="L68" s="11" t="str">
        <f t="shared" si="3"/>
        <v>М17</v>
      </c>
      <c r="M68" s="11"/>
      <c r="N68" s="11"/>
      <c r="Q68" s="3">
        <v>1542</v>
      </c>
    </row>
    <row r="69" spans="1:17" ht="12.75" customHeight="1">
      <c r="A69" s="4">
        <v>63</v>
      </c>
      <c r="B69" s="4">
        <v>97</v>
      </c>
      <c r="C69" s="11" t="s">
        <v>100</v>
      </c>
      <c r="D69" s="33">
        <v>1967</v>
      </c>
      <c r="E69" s="16" t="s">
        <v>12</v>
      </c>
      <c r="F69" s="16" t="s">
        <v>101</v>
      </c>
      <c r="G69" s="39" t="s">
        <v>458</v>
      </c>
      <c r="H69" s="14" t="str">
        <f t="shared" si="2"/>
        <v>М50</v>
      </c>
      <c r="I69" s="14">
        <v>3</v>
      </c>
      <c r="J69" s="14"/>
      <c r="K69" s="11"/>
      <c r="L69" s="11">
        <f t="shared" si="3"/>
      </c>
      <c r="M69" s="11"/>
      <c r="N69" s="11"/>
      <c r="Q69" s="3">
        <v>1547</v>
      </c>
    </row>
    <row r="70" spans="1:17" ht="12.75" customHeight="1">
      <c r="A70" s="4">
        <v>64</v>
      </c>
      <c r="B70" s="4">
        <v>29</v>
      </c>
      <c r="C70" s="11" t="s">
        <v>325</v>
      </c>
      <c r="D70" s="33">
        <v>2003</v>
      </c>
      <c r="E70" s="16" t="s">
        <v>12</v>
      </c>
      <c r="F70" s="16" t="s">
        <v>88</v>
      </c>
      <c r="G70" s="39" t="s">
        <v>459</v>
      </c>
      <c r="H70" s="14" t="str">
        <f t="shared" si="2"/>
        <v>М15</v>
      </c>
      <c r="I70" s="14">
        <v>7</v>
      </c>
      <c r="J70" s="14"/>
      <c r="K70" s="11"/>
      <c r="L70" s="11" t="str">
        <f t="shared" si="3"/>
        <v>М15</v>
      </c>
      <c r="Q70" s="3">
        <v>1549</v>
      </c>
    </row>
    <row r="71" spans="1:17" ht="12.75" customHeight="1">
      <c r="A71" s="4">
        <v>65</v>
      </c>
      <c r="B71" s="4">
        <v>146</v>
      </c>
      <c r="C71" s="11" t="s">
        <v>202</v>
      </c>
      <c r="D71" s="9">
        <v>1986</v>
      </c>
      <c r="E71" s="16" t="s">
        <v>12</v>
      </c>
      <c r="F71" s="27" t="s">
        <v>203</v>
      </c>
      <c r="G71" s="39" t="s">
        <v>460</v>
      </c>
      <c r="H71" s="14" t="str">
        <f aca="true" t="shared" si="4" ref="H71:H102">IF(AND(D71&gt;=1948,D71&lt;=1957),"М60",IF(AND(D71&gt;=1958,D71&lt;=1967),"М50",IF(AND(D71&gt;=1968,D71&lt;=1977),"М40",L71)))</f>
        <v>М20</v>
      </c>
      <c r="I71" s="14">
        <v>41</v>
      </c>
      <c r="J71" s="14"/>
      <c r="K71" s="11"/>
      <c r="L71" s="11" t="str">
        <f aca="true" t="shared" si="5" ref="L71:L102">IF(AND(D71&gt;=1978,D71&lt;=1997),"М20",IF(AND(D71&gt;=1998,D71&lt;=1999),"М19",IF(AND(D71&gt;=2000,D71&lt;=2001),"М17",IF(AND(D71&gt;=2002,D71&lt;=2003),"М15",""))))</f>
        <v>М20</v>
      </c>
      <c r="M71" s="11"/>
      <c r="N71" s="11"/>
      <c r="Q71" s="3">
        <v>1553</v>
      </c>
    </row>
    <row r="72" spans="1:17" ht="12.75" customHeight="1">
      <c r="A72" s="4">
        <v>66</v>
      </c>
      <c r="B72" s="4">
        <v>115</v>
      </c>
      <c r="C72" s="10" t="s">
        <v>142</v>
      </c>
      <c r="D72" s="33">
        <v>1964</v>
      </c>
      <c r="E72" s="14" t="s">
        <v>12</v>
      </c>
      <c r="F72" s="16" t="s">
        <v>143</v>
      </c>
      <c r="G72" s="39" t="s">
        <v>462</v>
      </c>
      <c r="H72" s="14" t="str">
        <f t="shared" si="4"/>
        <v>М50</v>
      </c>
      <c r="I72" s="14">
        <v>4</v>
      </c>
      <c r="J72" s="14"/>
      <c r="K72" s="11"/>
      <c r="L72" s="11">
        <f t="shared" si="5"/>
      </c>
      <c r="M72" s="11"/>
      <c r="N72" s="11"/>
      <c r="Q72" s="3">
        <v>1557</v>
      </c>
    </row>
    <row r="73" spans="1:17" ht="12.75" customHeight="1">
      <c r="A73" s="4">
        <v>67</v>
      </c>
      <c r="B73" s="4">
        <v>119</v>
      </c>
      <c r="C73" s="10" t="s">
        <v>134</v>
      </c>
      <c r="D73" s="9">
        <v>1960</v>
      </c>
      <c r="E73" s="14" t="s">
        <v>12</v>
      </c>
      <c r="F73" s="16"/>
      <c r="G73" s="39" t="s">
        <v>463</v>
      </c>
      <c r="H73" s="14" t="str">
        <f t="shared" si="4"/>
        <v>М50</v>
      </c>
      <c r="I73" s="14">
        <v>5</v>
      </c>
      <c r="J73" s="14"/>
      <c r="K73" s="11"/>
      <c r="L73" s="11">
        <f t="shared" si="5"/>
      </c>
      <c r="M73" s="11"/>
      <c r="N73" s="11"/>
      <c r="Q73" s="3">
        <v>1558</v>
      </c>
    </row>
    <row r="74" spans="1:17" ht="12.75" customHeight="1">
      <c r="A74" s="4">
        <v>68</v>
      </c>
      <c r="B74" s="36">
        <v>48</v>
      </c>
      <c r="C74" s="34" t="s">
        <v>319</v>
      </c>
      <c r="D74" s="35">
        <v>1999</v>
      </c>
      <c r="E74" s="37" t="s">
        <v>12</v>
      </c>
      <c r="F74" s="38" t="s">
        <v>88</v>
      </c>
      <c r="G74" s="39" t="s">
        <v>451</v>
      </c>
      <c r="H74" s="14" t="str">
        <f t="shared" si="4"/>
        <v>М19</v>
      </c>
      <c r="I74" s="14">
        <v>5</v>
      </c>
      <c r="J74" s="14"/>
      <c r="K74" s="11"/>
      <c r="L74" s="11" t="str">
        <f t="shared" si="5"/>
        <v>М19</v>
      </c>
      <c r="M74" s="11"/>
      <c r="N74" s="11"/>
      <c r="Q74" s="3">
        <v>1562</v>
      </c>
    </row>
    <row r="75" spans="1:17" ht="12.75" customHeight="1">
      <c r="A75" s="4">
        <v>69</v>
      </c>
      <c r="B75" s="4">
        <v>42</v>
      </c>
      <c r="C75" s="11" t="s">
        <v>322</v>
      </c>
      <c r="D75" s="33">
        <v>2002</v>
      </c>
      <c r="E75" s="16" t="s">
        <v>12</v>
      </c>
      <c r="F75" s="16" t="s">
        <v>88</v>
      </c>
      <c r="G75" s="39" t="s">
        <v>482</v>
      </c>
      <c r="H75" s="14" t="str">
        <f t="shared" si="4"/>
        <v>М15</v>
      </c>
      <c r="I75" s="14">
        <v>8</v>
      </c>
      <c r="J75" s="14"/>
      <c r="K75" s="11"/>
      <c r="L75" s="11" t="str">
        <f t="shared" si="5"/>
        <v>М15</v>
      </c>
      <c r="M75" s="11"/>
      <c r="N75" s="11"/>
      <c r="Q75" s="3">
        <v>1564</v>
      </c>
    </row>
    <row r="76" spans="1:17" ht="12.75" customHeight="1">
      <c r="A76" s="4">
        <v>70</v>
      </c>
      <c r="B76" s="4">
        <v>163</v>
      </c>
      <c r="C76" s="11" t="s">
        <v>223</v>
      </c>
      <c r="D76" s="9">
        <v>1977</v>
      </c>
      <c r="E76" s="14" t="s">
        <v>12</v>
      </c>
      <c r="F76" s="16" t="s">
        <v>224</v>
      </c>
      <c r="G76" s="39" t="s">
        <v>483</v>
      </c>
      <c r="H76" s="14" t="str">
        <f t="shared" si="4"/>
        <v>М40</v>
      </c>
      <c r="I76" s="14">
        <v>3</v>
      </c>
      <c r="J76" s="14"/>
      <c r="K76" s="11"/>
      <c r="L76" s="11">
        <f t="shared" si="5"/>
      </c>
      <c r="M76" s="11"/>
      <c r="N76" s="11"/>
      <c r="Q76" s="3">
        <v>1566</v>
      </c>
    </row>
    <row r="77" spans="1:17" ht="12.75" customHeight="1">
      <c r="A77" s="4">
        <v>71</v>
      </c>
      <c r="B77" s="4">
        <v>13</v>
      </c>
      <c r="C77" s="11" t="s">
        <v>168</v>
      </c>
      <c r="D77" s="33">
        <v>1978</v>
      </c>
      <c r="E77" s="16" t="s">
        <v>12</v>
      </c>
      <c r="F77" s="16" t="s">
        <v>169</v>
      </c>
      <c r="G77" s="39" t="s">
        <v>485</v>
      </c>
      <c r="H77" s="14" t="str">
        <f t="shared" si="4"/>
        <v>М20</v>
      </c>
      <c r="I77" s="14">
        <v>42</v>
      </c>
      <c r="J77" s="14"/>
      <c r="K77" s="11"/>
      <c r="L77" s="11" t="str">
        <f t="shared" si="5"/>
        <v>М20</v>
      </c>
      <c r="M77" s="11"/>
      <c r="N77" s="11"/>
      <c r="Q77" s="3">
        <v>1569</v>
      </c>
    </row>
    <row r="78" spans="1:17" ht="12.75" customHeight="1">
      <c r="A78" s="4">
        <v>72</v>
      </c>
      <c r="B78" s="4">
        <v>221</v>
      </c>
      <c r="C78" s="11" t="s">
        <v>316</v>
      </c>
      <c r="D78" s="9">
        <v>1994</v>
      </c>
      <c r="E78" s="16" t="s">
        <v>12</v>
      </c>
      <c r="F78" s="16" t="s">
        <v>126</v>
      </c>
      <c r="G78" s="39" t="s">
        <v>486</v>
      </c>
      <c r="H78" s="14" t="str">
        <f t="shared" si="4"/>
        <v>М20</v>
      </c>
      <c r="I78" s="14">
        <v>43</v>
      </c>
      <c r="J78" s="14"/>
      <c r="K78" s="11"/>
      <c r="L78" s="11" t="str">
        <f t="shared" si="5"/>
        <v>М20</v>
      </c>
      <c r="M78" s="11"/>
      <c r="N78" s="11"/>
      <c r="Q78" s="3">
        <v>1573</v>
      </c>
    </row>
    <row r="79" spans="1:17" ht="12.75" customHeight="1">
      <c r="A79" s="4">
        <v>73</v>
      </c>
      <c r="B79" s="4">
        <v>112</v>
      </c>
      <c r="C79" s="11" t="s">
        <v>616</v>
      </c>
      <c r="D79" s="33">
        <v>1975</v>
      </c>
      <c r="E79" s="16" t="s">
        <v>12</v>
      </c>
      <c r="F79" s="16" t="s">
        <v>617</v>
      </c>
      <c r="G79" s="39" t="s">
        <v>488</v>
      </c>
      <c r="H79" s="14" t="str">
        <f t="shared" si="4"/>
        <v>М40</v>
      </c>
      <c r="I79" s="14">
        <v>4</v>
      </c>
      <c r="J79" s="14"/>
      <c r="K79" s="11"/>
      <c r="L79" s="11">
        <f t="shared" si="5"/>
      </c>
      <c r="M79" s="11"/>
      <c r="N79" s="11"/>
      <c r="Q79" s="3">
        <v>1576</v>
      </c>
    </row>
    <row r="80" spans="1:17" ht="12.75" customHeight="1">
      <c r="A80" s="4">
        <v>74</v>
      </c>
      <c r="B80" s="4">
        <v>32</v>
      </c>
      <c r="C80" s="11" t="s">
        <v>128</v>
      </c>
      <c r="D80" s="33">
        <v>1964</v>
      </c>
      <c r="E80" s="16" t="s">
        <v>12</v>
      </c>
      <c r="F80" s="16" t="s">
        <v>13</v>
      </c>
      <c r="G80" s="39" t="s">
        <v>489</v>
      </c>
      <c r="H80" s="14" t="str">
        <f t="shared" si="4"/>
        <v>М50</v>
      </c>
      <c r="I80" s="14">
        <v>6</v>
      </c>
      <c r="J80" s="14"/>
      <c r="K80" s="11"/>
      <c r="L80" s="11">
        <f t="shared" si="5"/>
      </c>
      <c r="M80" s="11"/>
      <c r="N80" s="11"/>
      <c r="Q80" s="3">
        <v>1583</v>
      </c>
    </row>
    <row r="81" spans="1:17" ht="12.75" customHeight="1">
      <c r="A81" s="4">
        <v>75</v>
      </c>
      <c r="B81" s="4">
        <v>134</v>
      </c>
      <c r="C81" s="11" t="s">
        <v>211</v>
      </c>
      <c r="D81" s="9">
        <v>1997</v>
      </c>
      <c r="E81" s="16" t="s">
        <v>12</v>
      </c>
      <c r="F81" s="16" t="s">
        <v>60</v>
      </c>
      <c r="G81" s="39" t="s">
        <v>490</v>
      </c>
      <c r="H81" s="14" t="str">
        <f t="shared" si="4"/>
        <v>М20</v>
      </c>
      <c r="I81" s="14">
        <v>45</v>
      </c>
      <c r="J81" s="14"/>
      <c r="K81" s="11"/>
      <c r="L81" s="11" t="str">
        <f t="shared" si="5"/>
        <v>М20</v>
      </c>
      <c r="M81" s="11"/>
      <c r="N81" s="11"/>
      <c r="Q81" s="3">
        <v>1585</v>
      </c>
    </row>
    <row r="82" spans="1:17" ht="12.75" customHeight="1">
      <c r="A82" s="4">
        <v>76</v>
      </c>
      <c r="B82" s="4">
        <v>173</v>
      </c>
      <c r="C82" s="11" t="s">
        <v>385</v>
      </c>
      <c r="D82" s="33">
        <v>2002</v>
      </c>
      <c r="E82" s="16" t="s">
        <v>15</v>
      </c>
      <c r="F82" s="16"/>
      <c r="G82" s="39" t="s">
        <v>491</v>
      </c>
      <c r="H82" s="14" t="str">
        <f t="shared" si="4"/>
        <v>М15</v>
      </c>
      <c r="I82" s="14">
        <v>9</v>
      </c>
      <c r="J82" s="14"/>
      <c r="K82" s="11"/>
      <c r="L82" s="11" t="str">
        <f t="shared" si="5"/>
        <v>М15</v>
      </c>
      <c r="M82" s="11"/>
      <c r="N82" s="11"/>
      <c r="Q82" s="3">
        <v>1589</v>
      </c>
    </row>
    <row r="83" spans="1:17" ht="12.75" customHeight="1">
      <c r="A83" s="4">
        <v>77</v>
      </c>
      <c r="B83" s="4">
        <v>220</v>
      </c>
      <c r="C83" s="11" t="s">
        <v>298</v>
      </c>
      <c r="D83" s="33">
        <v>1959</v>
      </c>
      <c r="E83" s="16" t="s">
        <v>12</v>
      </c>
      <c r="F83" s="16"/>
      <c r="G83" s="39" t="s">
        <v>493</v>
      </c>
      <c r="H83" s="14" t="str">
        <f t="shared" si="4"/>
        <v>М50</v>
      </c>
      <c r="I83" s="14">
        <v>7</v>
      </c>
      <c r="J83" s="14"/>
      <c r="K83" s="11"/>
      <c r="L83" s="11">
        <f t="shared" si="5"/>
      </c>
      <c r="M83" s="11"/>
      <c r="N83" s="11"/>
      <c r="Q83" s="3">
        <v>1595</v>
      </c>
    </row>
    <row r="84" spans="1:17" ht="12.75" customHeight="1">
      <c r="A84" s="4">
        <v>78</v>
      </c>
      <c r="B84" s="4">
        <v>66</v>
      </c>
      <c r="C84" s="11" t="s">
        <v>51</v>
      </c>
      <c r="D84" s="33">
        <v>1998</v>
      </c>
      <c r="E84" s="16" t="s">
        <v>12</v>
      </c>
      <c r="F84" s="16" t="s">
        <v>45</v>
      </c>
      <c r="G84" s="39" t="s">
        <v>494</v>
      </c>
      <c r="H84" s="14" t="str">
        <f t="shared" si="4"/>
        <v>М19</v>
      </c>
      <c r="I84" s="14">
        <v>6</v>
      </c>
      <c r="J84" s="14"/>
      <c r="K84" s="11"/>
      <c r="L84" s="11" t="str">
        <f t="shared" si="5"/>
        <v>М19</v>
      </c>
      <c r="M84" s="11"/>
      <c r="N84" s="11"/>
      <c r="Q84" s="3">
        <v>1598</v>
      </c>
    </row>
    <row r="85" spans="1:17" ht="12.75" customHeight="1">
      <c r="A85" s="4">
        <v>79</v>
      </c>
      <c r="B85" s="4">
        <v>148</v>
      </c>
      <c r="C85" s="10" t="s">
        <v>195</v>
      </c>
      <c r="D85" s="33">
        <v>1996</v>
      </c>
      <c r="E85" s="14" t="s">
        <v>12</v>
      </c>
      <c r="F85" s="16"/>
      <c r="G85" s="39" t="s">
        <v>496</v>
      </c>
      <c r="H85" s="14" t="str">
        <f t="shared" si="4"/>
        <v>М20</v>
      </c>
      <c r="I85" s="14">
        <v>46</v>
      </c>
      <c r="J85" s="14"/>
      <c r="K85" s="11"/>
      <c r="L85" s="11" t="str">
        <f t="shared" si="5"/>
        <v>М20</v>
      </c>
      <c r="M85" s="11"/>
      <c r="N85" s="11"/>
      <c r="Q85" s="3">
        <v>1600</v>
      </c>
    </row>
    <row r="86" spans="1:17" ht="12.75" customHeight="1">
      <c r="A86" s="4">
        <v>80</v>
      </c>
      <c r="B86" s="4">
        <v>57</v>
      </c>
      <c r="C86" s="11" t="s">
        <v>296</v>
      </c>
      <c r="D86" s="9">
        <v>2002</v>
      </c>
      <c r="E86" s="16" t="s">
        <v>12</v>
      </c>
      <c r="F86" s="16" t="s">
        <v>88</v>
      </c>
      <c r="G86" s="39" t="s">
        <v>497</v>
      </c>
      <c r="H86" s="14" t="str">
        <f t="shared" si="4"/>
        <v>М15</v>
      </c>
      <c r="I86" s="14">
        <v>10</v>
      </c>
      <c r="J86" s="14"/>
      <c r="K86" s="11"/>
      <c r="L86" s="11" t="str">
        <f t="shared" si="5"/>
        <v>М15</v>
      </c>
      <c r="M86" s="11"/>
      <c r="N86" s="11"/>
      <c r="Q86" s="3">
        <v>1601</v>
      </c>
    </row>
    <row r="87" spans="1:17" ht="12.75" customHeight="1">
      <c r="A87" s="4">
        <v>81</v>
      </c>
      <c r="B87" s="4">
        <v>175</v>
      </c>
      <c r="C87" s="11" t="s">
        <v>355</v>
      </c>
      <c r="D87" s="9">
        <v>1987</v>
      </c>
      <c r="E87" s="16" t="s">
        <v>12</v>
      </c>
      <c r="F87" s="16" t="s">
        <v>356</v>
      </c>
      <c r="G87" s="39" t="s">
        <v>497</v>
      </c>
      <c r="H87" s="14" t="str">
        <f t="shared" si="4"/>
        <v>М20</v>
      </c>
      <c r="I87" s="14">
        <v>47</v>
      </c>
      <c r="J87" s="14"/>
      <c r="K87" s="11"/>
      <c r="L87" s="11" t="str">
        <f t="shared" si="5"/>
        <v>М20</v>
      </c>
      <c r="M87" s="11"/>
      <c r="N87" s="11"/>
      <c r="Q87" s="3">
        <v>1601</v>
      </c>
    </row>
    <row r="88" spans="1:17" ht="12.75" customHeight="1">
      <c r="A88" s="4">
        <v>82</v>
      </c>
      <c r="B88" s="4">
        <v>137</v>
      </c>
      <c r="C88" s="11" t="s">
        <v>210</v>
      </c>
      <c r="D88" s="9">
        <v>2000</v>
      </c>
      <c r="E88" s="14" t="s">
        <v>12</v>
      </c>
      <c r="F88" s="16" t="s">
        <v>60</v>
      </c>
      <c r="G88" s="39" t="s">
        <v>497</v>
      </c>
      <c r="H88" s="14" t="str">
        <f t="shared" si="4"/>
        <v>М17</v>
      </c>
      <c r="I88" s="14">
        <v>8</v>
      </c>
      <c r="J88" s="14"/>
      <c r="K88" s="11"/>
      <c r="L88" s="11" t="str">
        <f t="shared" si="5"/>
        <v>М17</v>
      </c>
      <c r="Q88" s="3">
        <v>1601</v>
      </c>
    </row>
    <row r="89" spans="1:17" ht="12.75" customHeight="1">
      <c r="A89" s="4">
        <v>83</v>
      </c>
      <c r="B89" s="4">
        <v>117</v>
      </c>
      <c r="C89" s="10" t="s">
        <v>139</v>
      </c>
      <c r="D89" s="33">
        <v>2003</v>
      </c>
      <c r="E89" s="14" t="s">
        <v>12</v>
      </c>
      <c r="F89" s="16" t="s">
        <v>60</v>
      </c>
      <c r="G89" s="39" t="s">
        <v>497</v>
      </c>
      <c r="H89" s="14" t="str">
        <f t="shared" si="4"/>
        <v>М15</v>
      </c>
      <c r="I89" s="14">
        <v>11</v>
      </c>
      <c r="J89" s="14"/>
      <c r="K89" s="11"/>
      <c r="L89" s="11" t="str">
        <f t="shared" si="5"/>
        <v>М15</v>
      </c>
      <c r="M89" s="11"/>
      <c r="N89" s="11"/>
      <c r="Q89" s="3">
        <v>1601</v>
      </c>
    </row>
    <row r="90" spans="1:17" ht="12.75" customHeight="1">
      <c r="A90" s="4">
        <v>84</v>
      </c>
      <c r="B90" s="4">
        <v>118</v>
      </c>
      <c r="C90" s="11" t="s">
        <v>136</v>
      </c>
      <c r="D90" s="9">
        <v>1953</v>
      </c>
      <c r="E90" s="16" t="s">
        <v>12</v>
      </c>
      <c r="F90" s="16" t="s">
        <v>137</v>
      </c>
      <c r="G90" s="39" t="s">
        <v>497</v>
      </c>
      <c r="H90" s="14" t="str">
        <f t="shared" si="4"/>
        <v>М60</v>
      </c>
      <c r="I90" s="14">
        <v>2</v>
      </c>
      <c r="J90" s="14"/>
      <c r="K90" s="11"/>
      <c r="L90" s="11">
        <f t="shared" si="5"/>
      </c>
      <c r="M90" s="11"/>
      <c r="N90" s="11"/>
      <c r="Q90" s="3">
        <v>1601</v>
      </c>
    </row>
    <row r="91" spans="1:17" ht="12.75" customHeight="1">
      <c r="A91" s="4">
        <v>85</v>
      </c>
      <c r="B91" s="4">
        <v>23</v>
      </c>
      <c r="C91" s="10" t="s">
        <v>295</v>
      </c>
      <c r="D91" s="9">
        <v>2003</v>
      </c>
      <c r="E91" s="14" t="s">
        <v>12</v>
      </c>
      <c r="F91" s="16" t="s">
        <v>88</v>
      </c>
      <c r="G91" s="39" t="s">
        <v>498</v>
      </c>
      <c r="H91" s="14" t="str">
        <f t="shared" si="4"/>
        <v>М15</v>
      </c>
      <c r="I91" s="14">
        <v>12</v>
      </c>
      <c r="J91" s="14"/>
      <c r="K91" s="11"/>
      <c r="L91" s="11" t="str">
        <f t="shared" si="5"/>
        <v>М15</v>
      </c>
      <c r="M91" s="11"/>
      <c r="N91" s="11"/>
      <c r="Q91" s="3">
        <v>1603</v>
      </c>
    </row>
    <row r="92" spans="1:17" ht="12.75" customHeight="1">
      <c r="A92" s="4">
        <v>86</v>
      </c>
      <c r="B92" s="4">
        <v>219</v>
      </c>
      <c r="C92" s="11" t="s">
        <v>342</v>
      </c>
      <c r="D92" s="33">
        <v>2000</v>
      </c>
      <c r="E92" s="16" t="s">
        <v>12</v>
      </c>
      <c r="F92" s="16" t="s">
        <v>88</v>
      </c>
      <c r="G92" s="39" t="s">
        <v>499</v>
      </c>
      <c r="H92" s="14" t="str">
        <f t="shared" si="4"/>
        <v>М17</v>
      </c>
      <c r="I92" s="14">
        <v>9</v>
      </c>
      <c r="J92" s="14"/>
      <c r="K92" s="11"/>
      <c r="L92" s="11" t="str">
        <f t="shared" si="5"/>
        <v>М17</v>
      </c>
      <c r="M92" s="11"/>
      <c r="N92" s="11"/>
      <c r="Q92" s="3">
        <v>1610</v>
      </c>
    </row>
    <row r="93" spans="1:17" ht="12.75" customHeight="1">
      <c r="A93" s="4">
        <v>87</v>
      </c>
      <c r="B93" s="4">
        <v>20</v>
      </c>
      <c r="C93" s="11" t="s">
        <v>39</v>
      </c>
      <c r="D93" s="33">
        <v>1984</v>
      </c>
      <c r="E93" s="16" t="s">
        <v>12</v>
      </c>
      <c r="F93" s="16" t="s">
        <v>14</v>
      </c>
      <c r="G93" s="39" t="s">
        <v>502</v>
      </c>
      <c r="H93" s="14" t="str">
        <f t="shared" si="4"/>
        <v>М20</v>
      </c>
      <c r="I93" s="14">
        <v>48</v>
      </c>
      <c r="J93" s="14"/>
      <c r="K93" s="11"/>
      <c r="L93" s="11" t="str">
        <f t="shared" si="5"/>
        <v>М20</v>
      </c>
      <c r="M93" s="11"/>
      <c r="N93" s="11"/>
      <c r="Q93" s="3">
        <v>1615</v>
      </c>
    </row>
    <row r="94" spans="1:17" ht="12.75" customHeight="1">
      <c r="A94" s="4">
        <v>88</v>
      </c>
      <c r="B94" s="4">
        <v>207</v>
      </c>
      <c r="C94" s="10" t="s">
        <v>307</v>
      </c>
      <c r="D94" s="33">
        <v>2000</v>
      </c>
      <c r="E94" s="14" t="s">
        <v>12</v>
      </c>
      <c r="F94" s="16" t="s">
        <v>27</v>
      </c>
      <c r="G94" s="39" t="s">
        <v>505</v>
      </c>
      <c r="H94" s="14" t="str">
        <f t="shared" si="4"/>
        <v>М17</v>
      </c>
      <c r="I94" s="14">
        <v>10</v>
      </c>
      <c r="J94" s="14"/>
      <c r="K94" s="11"/>
      <c r="L94" s="11" t="str">
        <f t="shared" si="5"/>
        <v>М17</v>
      </c>
      <c r="M94" s="11"/>
      <c r="N94" s="11"/>
      <c r="Q94" s="3">
        <v>1633</v>
      </c>
    </row>
    <row r="95" spans="1:17" ht="12.75" customHeight="1">
      <c r="A95" s="4">
        <v>89</v>
      </c>
      <c r="B95" s="4">
        <v>171</v>
      </c>
      <c r="C95" s="11" t="s">
        <v>382</v>
      </c>
      <c r="D95" s="33">
        <v>1977</v>
      </c>
      <c r="E95" s="16" t="s">
        <v>12</v>
      </c>
      <c r="F95" s="16"/>
      <c r="G95" s="39" t="s">
        <v>505</v>
      </c>
      <c r="H95" s="14" t="str">
        <f t="shared" si="4"/>
        <v>М40</v>
      </c>
      <c r="I95" s="14">
        <v>5</v>
      </c>
      <c r="J95" s="14"/>
      <c r="K95" s="11"/>
      <c r="L95" s="11">
        <f t="shared" si="5"/>
      </c>
      <c r="M95" s="11"/>
      <c r="N95" s="11"/>
      <c r="Q95" s="3">
        <v>1633</v>
      </c>
    </row>
    <row r="96" spans="1:17" ht="12.75" customHeight="1">
      <c r="A96" s="4">
        <v>90</v>
      </c>
      <c r="B96" s="4">
        <v>145</v>
      </c>
      <c r="C96" s="11" t="s">
        <v>207</v>
      </c>
      <c r="D96" s="9">
        <v>1963</v>
      </c>
      <c r="E96" s="16" t="s">
        <v>12</v>
      </c>
      <c r="F96" s="16"/>
      <c r="G96" s="39" t="s">
        <v>506</v>
      </c>
      <c r="H96" s="14" t="str">
        <f t="shared" si="4"/>
        <v>М50</v>
      </c>
      <c r="I96" s="14">
        <v>8</v>
      </c>
      <c r="J96" s="14"/>
      <c r="K96" s="11"/>
      <c r="L96" s="11">
        <f t="shared" si="5"/>
      </c>
      <c r="M96" s="11"/>
      <c r="N96" s="11"/>
      <c r="Q96" s="3">
        <v>1640</v>
      </c>
    </row>
    <row r="97" spans="1:17" ht="12.75" customHeight="1">
      <c r="A97" s="4">
        <v>91</v>
      </c>
      <c r="B97" s="4">
        <v>24</v>
      </c>
      <c r="C97" s="11" t="s">
        <v>336</v>
      </c>
      <c r="D97" s="33">
        <v>2001</v>
      </c>
      <c r="E97" s="16" t="s">
        <v>12</v>
      </c>
      <c r="F97" s="16" t="s">
        <v>88</v>
      </c>
      <c r="G97" s="39" t="s">
        <v>507</v>
      </c>
      <c r="H97" s="14" t="str">
        <f t="shared" si="4"/>
        <v>М17</v>
      </c>
      <c r="I97" s="14">
        <v>11</v>
      </c>
      <c r="J97" s="14"/>
      <c r="K97" s="11"/>
      <c r="L97" s="11" t="str">
        <f t="shared" si="5"/>
        <v>М17</v>
      </c>
      <c r="M97" s="11"/>
      <c r="N97" s="11"/>
      <c r="Q97" s="3">
        <v>1641</v>
      </c>
    </row>
    <row r="98" spans="1:17" ht="12.75" customHeight="1">
      <c r="A98" s="4">
        <v>92</v>
      </c>
      <c r="B98" s="4">
        <v>116</v>
      </c>
      <c r="C98" s="11" t="s">
        <v>140</v>
      </c>
      <c r="D98" s="9">
        <v>1985</v>
      </c>
      <c r="E98" s="16" t="s">
        <v>12</v>
      </c>
      <c r="F98" s="16" t="s">
        <v>141</v>
      </c>
      <c r="G98" s="39" t="s">
        <v>508</v>
      </c>
      <c r="H98" s="14" t="str">
        <f t="shared" si="4"/>
        <v>М20</v>
      </c>
      <c r="I98" s="14">
        <v>49</v>
      </c>
      <c r="J98" s="14"/>
      <c r="K98" s="11"/>
      <c r="L98" s="11" t="str">
        <f t="shared" si="5"/>
        <v>М20</v>
      </c>
      <c r="M98" s="11"/>
      <c r="N98" s="11"/>
      <c r="Q98" s="3">
        <v>1643</v>
      </c>
    </row>
    <row r="99" spans="1:17" ht="12.75" customHeight="1">
      <c r="A99" s="4">
        <v>93</v>
      </c>
      <c r="B99" s="4">
        <v>77</v>
      </c>
      <c r="C99" s="10" t="s">
        <v>38</v>
      </c>
      <c r="D99" s="33">
        <v>1979</v>
      </c>
      <c r="E99" s="14" t="s">
        <v>12</v>
      </c>
      <c r="F99" s="16" t="s">
        <v>27</v>
      </c>
      <c r="G99" s="39" t="s">
        <v>510</v>
      </c>
      <c r="H99" s="14" t="str">
        <f t="shared" si="4"/>
        <v>М20</v>
      </c>
      <c r="I99" s="14">
        <v>50</v>
      </c>
      <c r="J99" s="14"/>
      <c r="K99" s="11"/>
      <c r="L99" s="11" t="str">
        <f t="shared" si="5"/>
        <v>М20</v>
      </c>
      <c r="M99" s="11"/>
      <c r="N99" s="11"/>
      <c r="Q99" s="3">
        <v>1679</v>
      </c>
    </row>
    <row r="100" spans="1:17" ht="12.75" customHeight="1">
      <c r="A100" s="4">
        <v>94</v>
      </c>
      <c r="B100" s="4">
        <v>177</v>
      </c>
      <c r="C100" s="11" t="s">
        <v>350</v>
      </c>
      <c r="D100" s="33">
        <v>1991</v>
      </c>
      <c r="E100" s="16" t="s">
        <v>12</v>
      </c>
      <c r="F100" s="16" t="s">
        <v>351</v>
      </c>
      <c r="G100" s="39" t="s">
        <v>511</v>
      </c>
      <c r="H100" s="14" t="str">
        <f t="shared" si="4"/>
        <v>М20</v>
      </c>
      <c r="I100" s="14">
        <v>51</v>
      </c>
      <c r="J100" s="14"/>
      <c r="K100" s="11"/>
      <c r="L100" s="11" t="str">
        <f t="shared" si="5"/>
        <v>М20</v>
      </c>
      <c r="M100" s="11"/>
      <c r="N100" s="11"/>
      <c r="Q100" s="3">
        <v>1684</v>
      </c>
    </row>
    <row r="101" spans="1:17" ht="12.75" customHeight="1">
      <c r="A101" s="4">
        <v>95</v>
      </c>
      <c r="B101" s="4">
        <v>187</v>
      </c>
      <c r="C101" s="11" t="s">
        <v>369</v>
      </c>
      <c r="D101" s="33">
        <v>1982</v>
      </c>
      <c r="E101" s="16" t="s">
        <v>12</v>
      </c>
      <c r="F101" s="16" t="s">
        <v>370</v>
      </c>
      <c r="G101" s="39" t="s">
        <v>512</v>
      </c>
      <c r="H101" s="14" t="str">
        <f t="shared" si="4"/>
        <v>М20</v>
      </c>
      <c r="I101" s="14">
        <v>52</v>
      </c>
      <c r="J101" s="14"/>
      <c r="K101" s="11"/>
      <c r="L101" s="11" t="str">
        <f t="shared" si="5"/>
        <v>М20</v>
      </c>
      <c r="M101" s="11"/>
      <c r="N101" s="11"/>
      <c r="Q101" s="3">
        <v>1686</v>
      </c>
    </row>
    <row r="102" spans="1:17" ht="12.75" customHeight="1">
      <c r="A102" s="4">
        <v>96</v>
      </c>
      <c r="B102" s="4">
        <v>95</v>
      </c>
      <c r="C102" s="10" t="s">
        <v>106</v>
      </c>
      <c r="D102" s="9">
        <v>1979</v>
      </c>
      <c r="E102" s="14" t="s">
        <v>12</v>
      </c>
      <c r="F102" s="16"/>
      <c r="G102" s="39" t="s">
        <v>514</v>
      </c>
      <c r="H102" s="14" t="str">
        <f t="shared" si="4"/>
        <v>М20</v>
      </c>
      <c r="I102" s="14">
        <v>53</v>
      </c>
      <c r="J102" s="14"/>
      <c r="K102" s="11"/>
      <c r="L102" s="11" t="str">
        <f t="shared" si="5"/>
        <v>М20</v>
      </c>
      <c r="M102" s="11"/>
      <c r="N102" s="11"/>
      <c r="Q102" s="3">
        <v>1688</v>
      </c>
    </row>
    <row r="103" spans="1:17" ht="12.75" customHeight="1">
      <c r="A103" s="4">
        <v>97</v>
      </c>
      <c r="B103" s="4">
        <v>62</v>
      </c>
      <c r="C103" s="11" t="s">
        <v>28</v>
      </c>
      <c r="D103" s="9">
        <v>1997</v>
      </c>
      <c r="E103" s="16" t="s">
        <v>12</v>
      </c>
      <c r="F103" s="16" t="s">
        <v>45</v>
      </c>
      <c r="G103" s="39" t="s">
        <v>515</v>
      </c>
      <c r="H103" s="14" t="str">
        <f aca="true" t="shared" si="6" ref="H103:H134">IF(AND(D103&gt;=1948,D103&lt;=1957),"М60",IF(AND(D103&gt;=1958,D103&lt;=1967),"М50",IF(AND(D103&gt;=1968,D103&lt;=1977),"М40",L103)))</f>
        <v>М20</v>
      </c>
      <c r="I103" s="14">
        <v>54</v>
      </c>
      <c r="J103" s="14"/>
      <c r="K103" s="11"/>
      <c r="L103" s="11" t="str">
        <f aca="true" t="shared" si="7" ref="L103:L134">IF(AND(D103&gt;=1978,D103&lt;=1997),"М20",IF(AND(D103&gt;=1998,D103&lt;=1999),"М19",IF(AND(D103&gt;=2000,D103&lt;=2001),"М17",IF(AND(D103&gt;=2002,D103&lt;=2003),"М15",""))))</f>
        <v>М20</v>
      </c>
      <c r="M103" s="11"/>
      <c r="N103" s="11"/>
      <c r="Q103" s="3">
        <v>1689</v>
      </c>
    </row>
    <row r="104" spans="1:17" ht="12.75" customHeight="1">
      <c r="A104" s="4">
        <v>98</v>
      </c>
      <c r="B104" s="4">
        <v>206</v>
      </c>
      <c r="C104" s="11" t="s">
        <v>305</v>
      </c>
      <c r="D104" s="33">
        <v>2001</v>
      </c>
      <c r="E104" s="16" t="s">
        <v>12</v>
      </c>
      <c r="F104" s="16" t="s">
        <v>27</v>
      </c>
      <c r="G104" s="39" t="s">
        <v>516</v>
      </c>
      <c r="H104" s="14" t="str">
        <f t="shared" si="6"/>
        <v>М17</v>
      </c>
      <c r="I104" s="14">
        <v>12</v>
      </c>
      <c r="J104" s="14"/>
      <c r="K104" s="11"/>
      <c r="L104" s="11" t="str">
        <f t="shared" si="7"/>
        <v>М17</v>
      </c>
      <c r="M104" s="11"/>
      <c r="N104" s="11"/>
      <c r="Q104" s="3">
        <v>1690</v>
      </c>
    </row>
    <row r="105" spans="1:17" ht="12.75" customHeight="1">
      <c r="A105" s="4">
        <v>99</v>
      </c>
      <c r="B105" s="4">
        <v>30</v>
      </c>
      <c r="C105" s="11" t="s">
        <v>376</v>
      </c>
      <c r="D105" s="33">
        <v>1973</v>
      </c>
      <c r="E105" s="16" t="s">
        <v>12</v>
      </c>
      <c r="F105" s="16" t="s">
        <v>13</v>
      </c>
      <c r="G105" s="39" t="s">
        <v>517</v>
      </c>
      <c r="H105" s="14" t="str">
        <f t="shared" si="6"/>
        <v>М40</v>
      </c>
      <c r="I105" s="14">
        <v>6</v>
      </c>
      <c r="J105" s="14"/>
      <c r="K105" s="11"/>
      <c r="L105" s="11">
        <f t="shared" si="7"/>
      </c>
      <c r="M105" s="11"/>
      <c r="N105" s="11"/>
      <c r="Q105" s="3">
        <v>1691</v>
      </c>
    </row>
    <row r="106" spans="1:17" ht="12.75" customHeight="1">
      <c r="A106" s="4">
        <v>100</v>
      </c>
      <c r="B106" s="4">
        <v>33</v>
      </c>
      <c r="C106" s="11" t="s">
        <v>122</v>
      </c>
      <c r="D106" s="9">
        <v>1955</v>
      </c>
      <c r="E106" s="16" t="s">
        <v>12</v>
      </c>
      <c r="F106" s="16" t="s">
        <v>13</v>
      </c>
      <c r="G106" s="39" t="s">
        <v>518</v>
      </c>
      <c r="H106" s="14" t="str">
        <f t="shared" si="6"/>
        <v>М60</v>
      </c>
      <c r="I106" s="14">
        <v>3</v>
      </c>
      <c r="J106" s="14"/>
      <c r="K106" s="11"/>
      <c r="L106" s="11">
        <f t="shared" si="7"/>
      </c>
      <c r="M106" s="11"/>
      <c r="N106" s="11"/>
      <c r="Q106" s="3">
        <v>1692</v>
      </c>
    </row>
    <row r="107" spans="1:17" ht="12.75" customHeight="1">
      <c r="A107" s="4">
        <v>101</v>
      </c>
      <c r="B107" s="4">
        <v>34</v>
      </c>
      <c r="C107" s="11" t="s">
        <v>127</v>
      </c>
      <c r="D107" s="33">
        <v>1957</v>
      </c>
      <c r="E107" s="16" t="s">
        <v>12</v>
      </c>
      <c r="F107" s="16" t="s">
        <v>13</v>
      </c>
      <c r="G107" s="39" t="s">
        <v>518</v>
      </c>
      <c r="H107" s="14" t="str">
        <f t="shared" si="6"/>
        <v>М60</v>
      </c>
      <c r="I107" s="14">
        <v>4</v>
      </c>
      <c r="J107" s="14"/>
      <c r="K107" s="11"/>
      <c r="L107" s="11">
        <f t="shared" si="7"/>
      </c>
      <c r="M107" s="11"/>
      <c r="N107" s="11"/>
      <c r="Q107" s="3">
        <v>1692</v>
      </c>
    </row>
    <row r="108" spans="1:17" ht="12.75" customHeight="1">
      <c r="A108" s="4">
        <v>102</v>
      </c>
      <c r="B108" s="4">
        <v>205</v>
      </c>
      <c r="C108" s="11" t="s">
        <v>310</v>
      </c>
      <c r="D108" s="9">
        <v>1984</v>
      </c>
      <c r="E108" s="16" t="s">
        <v>12</v>
      </c>
      <c r="F108" s="16"/>
      <c r="G108" s="39" t="s">
        <v>519</v>
      </c>
      <c r="H108" s="14" t="str">
        <f t="shared" si="6"/>
        <v>М20</v>
      </c>
      <c r="I108" s="14">
        <v>55</v>
      </c>
      <c r="J108" s="14"/>
      <c r="K108" s="11"/>
      <c r="L108" s="11" t="str">
        <f t="shared" si="7"/>
        <v>М20</v>
      </c>
      <c r="M108" s="11"/>
      <c r="N108" s="11"/>
      <c r="Q108" s="3">
        <v>1694</v>
      </c>
    </row>
    <row r="109" spans="1:17" ht="12.75" customHeight="1">
      <c r="A109" s="4">
        <v>103</v>
      </c>
      <c r="B109" s="4">
        <v>99</v>
      </c>
      <c r="C109" s="11" t="s">
        <v>91</v>
      </c>
      <c r="D109" s="9">
        <v>1982</v>
      </c>
      <c r="E109" s="16" t="s">
        <v>12</v>
      </c>
      <c r="F109" s="16" t="s">
        <v>13</v>
      </c>
      <c r="G109" s="39" t="s">
        <v>520</v>
      </c>
      <c r="H109" s="14" t="str">
        <f t="shared" si="6"/>
        <v>М20</v>
      </c>
      <c r="I109" s="14">
        <v>56</v>
      </c>
      <c r="J109" s="14"/>
      <c r="K109" s="11"/>
      <c r="L109" s="11" t="str">
        <f t="shared" si="7"/>
        <v>М20</v>
      </c>
      <c r="M109" s="11"/>
      <c r="N109" s="11"/>
      <c r="Q109" s="3">
        <v>1695</v>
      </c>
    </row>
    <row r="110" spans="1:17" ht="12.75" customHeight="1">
      <c r="A110" s="4">
        <v>104</v>
      </c>
      <c r="B110" s="4">
        <v>208</v>
      </c>
      <c r="C110" s="11" t="s">
        <v>332</v>
      </c>
      <c r="D110" s="33">
        <v>2003</v>
      </c>
      <c r="E110" s="16" t="s">
        <v>12</v>
      </c>
      <c r="F110" s="16" t="s">
        <v>27</v>
      </c>
      <c r="G110" s="39" t="s">
        <v>521</v>
      </c>
      <c r="H110" s="14" t="str">
        <f t="shared" si="6"/>
        <v>М15</v>
      </c>
      <c r="I110" s="14">
        <v>13</v>
      </c>
      <c r="J110" s="14"/>
      <c r="K110" s="11"/>
      <c r="L110" s="11" t="str">
        <f t="shared" si="7"/>
        <v>М15</v>
      </c>
      <c r="M110" s="11"/>
      <c r="N110" s="11"/>
      <c r="Q110" s="3">
        <v>1696</v>
      </c>
    </row>
    <row r="111" spans="1:17" ht="12.75" customHeight="1">
      <c r="A111" s="4">
        <v>105</v>
      </c>
      <c r="B111" s="4">
        <v>37</v>
      </c>
      <c r="C111" s="11" t="s">
        <v>291</v>
      </c>
      <c r="D111" s="33">
        <v>1989</v>
      </c>
      <c r="E111" s="16" t="s">
        <v>12</v>
      </c>
      <c r="F111" s="16" t="s">
        <v>13</v>
      </c>
      <c r="G111" s="39" t="s">
        <v>524</v>
      </c>
      <c r="H111" s="14" t="str">
        <f t="shared" si="6"/>
        <v>М20</v>
      </c>
      <c r="I111" s="14">
        <v>57</v>
      </c>
      <c r="J111" s="14"/>
      <c r="K111" s="11"/>
      <c r="L111" s="11" t="str">
        <f t="shared" si="7"/>
        <v>М20</v>
      </c>
      <c r="M111" s="11"/>
      <c r="N111" s="11"/>
      <c r="Q111" s="3">
        <v>1711</v>
      </c>
    </row>
    <row r="112" spans="1:17" ht="12.75" customHeight="1">
      <c r="A112" s="4">
        <v>106</v>
      </c>
      <c r="B112" s="4">
        <v>149</v>
      </c>
      <c r="C112" s="11" t="s">
        <v>197</v>
      </c>
      <c r="D112" s="33">
        <v>1990</v>
      </c>
      <c r="E112" s="16" t="s">
        <v>12</v>
      </c>
      <c r="F112" s="16"/>
      <c r="G112" s="39" t="s">
        <v>466</v>
      </c>
      <c r="H112" s="14" t="str">
        <f t="shared" si="6"/>
        <v>М20</v>
      </c>
      <c r="I112" s="14">
        <v>58</v>
      </c>
      <c r="J112" s="14"/>
      <c r="K112" s="11"/>
      <c r="L112" s="11" t="str">
        <f t="shared" si="7"/>
        <v>М20</v>
      </c>
      <c r="M112" s="11"/>
      <c r="N112" s="11"/>
      <c r="Q112" s="3">
        <v>1717</v>
      </c>
    </row>
    <row r="113" spans="1:17" ht="12.75" customHeight="1">
      <c r="A113" s="4">
        <v>107</v>
      </c>
      <c r="B113" s="4">
        <v>176</v>
      </c>
      <c r="C113" s="10" t="s">
        <v>354</v>
      </c>
      <c r="D113" s="9">
        <v>1987</v>
      </c>
      <c r="E113" s="14" t="s">
        <v>12</v>
      </c>
      <c r="F113" s="16" t="s">
        <v>13</v>
      </c>
      <c r="G113" s="39" t="s">
        <v>468</v>
      </c>
      <c r="H113" s="14" t="str">
        <f t="shared" si="6"/>
        <v>М20</v>
      </c>
      <c r="I113" s="14">
        <v>59</v>
      </c>
      <c r="J113" s="14"/>
      <c r="K113" s="11"/>
      <c r="L113" s="11" t="str">
        <f t="shared" si="7"/>
        <v>М20</v>
      </c>
      <c r="M113" s="11"/>
      <c r="N113" s="11"/>
      <c r="Q113" s="3">
        <v>1721</v>
      </c>
    </row>
    <row r="114" spans="1:17" ht="12.75" customHeight="1">
      <c r="A114" s="4">
        <v>108</v>
      </c>
      <c r="B114" s="4">
        <v>35</v>
      </c>
      <c r="C114" s="11" t="s">
        <v>311</v>
      </c>
      <c r="D114" s="9">
        <v>1969</v>
      </c>
      <c r="E114" s="16" t="s">
        <v>12</v>
      </c>
      <c r="F114" s="16" t="s">
        <v>13</v>
      </c>
      <c r="G114" s="39" t="s">
        <v>470</v>
      </c>
      <c r="H114" s="14" t="str">
        <f t="shared" si="6"/>
        <v>М40</v>
      </c>
      <c r="I114" s="14">
        <v>7</v>
      </c>
      <c r="J114" s="14"/>
      <c r="K114" s="11"/>
      <c r="L114" s="11">
        <f t="shared" si="7"/>
      </c>
      <c r="M114" s="11"/>
      <c r="N114" s="11"/>
      <c r="Q114" s="3">
        <v>1723</v>
      </c>
    </row>
    <row r="115" spans="1:17" ht="12.75" customHeight="1">
      <c r="A115" s="4">
        <v>109</v>
      </c>
      <c r="B115" s="4">
        <v>132</v>
      </c>
      <c r="C115" s="10" t="s">
        <v>161</v>
      </c>
      <c r="D115" s="9">
        <v>1974</v>
      </c>
      <c r="E115" s="14" t="s">
        <v>12</v>
      </c>
      <c r="F115" s="16"/>
      <c r="G115" s="39" t="s">
        <v>472</v>
      </c>
      <c r="H115" s="14" t="str">
        <f t="shared" si="6"/>
        <v>М40</v>
      </c>
      <c r="I115" s="14">
        <v>8</v>
      </c>
      <c r="J115" s="14"/>
      <c r="K115" s="11"/>
      <c r="L115" s="11">
        <f t="shared" si="7"/>
      </c>
      <c r="M115" s="11"/>
      <c r="N115" s="11"/>
      <c r="Q115" s="3">
        <v>1726</v>
      </c>
    </row>
    <row r="116" spans="1:17" ht="12.75" customHeight="1">
      <c r="A116" s="4">
        <v>110</v>
      </c>
      <c r="B116" s="4">
        <v>140</v>
      </c>
      <c r="C116" s="10" t="s">
        <v>205</v>
      </c>
      <c r="D116" s="9">
        <v>2003</v>
      </c>
      <c r="E116" s="14" t="s">
        <v>12</v>
      </c>
      <c r="F116" s="16" t="s">
        <v>169</v>
      </c>
      <c r="G116" s="39" t="s">
        <v>474</v>
      </c>
      <c r="H116" s="14" t="str">
        <f t="shared" si="6"/>
        <v>М15</v>
      </c>
      <c r="I116" s="14">
        <v>14</v>
      </c>
      <c r="J116" s="14"/>
      <c r="K116" s="11"/>
      <c r="L116" s="11" t="str">
        <f t="shared" si="7"/>
        <v>М15</v>
      </c>
      <c r="M116" s="11"/>
      <c r="N116" s="11"/>
      <c r="Q116" s="3">
        <v>1730</v>
      </c>
    </row>
    <row r="117" spans="1:17" ht="12.75" customHeight="1">
      <c r="A117" s="4">
        <v>111</v>
      </c>
      <c r="B117" s="4">
        <v>136</v>
      </c>
      <c r="C117" s="11" t="s">
        <v>213</v>
      </c>
      <c r="D117" s="9">
        <v>2003</v>
      </c>
      <c r="E117" s="37" t="s">
        <v>12</v>
      </c>
      <c r="F117" s="37" t="s">
        <v>60</v>
      </c>
      <c r="G117" s="39" t="s">
        <v>476</v>
      </c>
      <c r="H117" s="14" t="str">
        <f t="shared" si="6"/>
        <v>М15</v>
      </c>
      <c r="I117" s="14">
        <v>15</v>
      </c>
      <c r="J117" s="14"/>
      <c r="K117" s="11"/>
      <c r="L117" s="11" t="str">
        <f t="shared" si="7"/>
        <v>М15</v>
      </c>
      <c r="M117" s="11"/>
      <c r="N117" s="11"/>
      <c r="Q117" s="3">
        <v>1742</v>
      </c>
    </row>
    <row r="118" spans="1:17" ht="12.75" customHeight="1">
      <c r="A118" s="4">
        <v>112</v>
      </c>
      <c r="B118" s="4">
        <v>94</v>
      </c>
      <c r="C118" s="11" t="s">
        <v>74</v>
      </c>
      <c r="D118" s="33">
        <v>2004</v>
      </c>
      <c r="E118" s="16" t="s">
        <v>12</v>
      </c>
      <c r="F118" s="16" t="s">
        <v>60</v>
      </c>
      <c r="G118" s="39" t="s">
        <v>477</v>
      </c>
      <c r="H118" s="14">
        <f t="shared" si="6"/>
      </c>
      <c r="I118" s="14"/>
      <c r="J118" s="14"/>
      <c r="K118" s="11"/>
      <c r="L118" s="11">
        <f t="shared" si="7"/>
      </c>
      <c r="M118" s="11"/>
      <c r="N118" s="11"/>
      <c r="Q118" s="3">
        <v>1747</v>
      </c>
    </row>
    <row r="119" spans="1:17" ht="12.75" customHeight="1">
      <c r="A119" s="4">
        <v>113</v>
      </c>
      <c r="B119" s="4">
        <v>45</v>
      </c>
      <c r="C119" s="11" t="s">
        <v>334</v>
      </c>
      <c r="D119" s="33">
        <v>2003</v>
      </c>
      <c r="E119" s="16" t="s">
        <v>12</v>
      </c>
      <c r="F119" s="16" t="s">
        <v>253</v>
      </c>
      <c r="G119" s="39" t="s">
        <v>477</v>
      </c>
      <c r="H119" s="14" t="str">
        <f t="shared" si="6"/>
        <v>М15</v>
      </c>
      <c r="I119" s="14">
        <v>16</v>
      </c>
      <c r="J119" s="14"/>
      <c r="K119" s="11"/>
      <c r="L119" s="11" t="str">
        <f t="shared" si="7"/>
        <v>М15</v>
      </c>
      <c r="M119" s="11"/>
      <c r="N119" s="11"/>
      <c r="Q119" s="3">
        <v>1747</v>
      </c>
    </row>
    <row r="120" spans="1:17" ht="12.75" customHeight="1">
      <c r="A120" s="4">
        <v>114</v>
      </c>
      <c r="B120" s="4">
        <v>107</v>
      </c>
      <c r="C120" s="11" t="s">
        <v>89</v>
      </c>
      <c r="D120" s="9">
        <v>1998</v>
      </c>
      <c r="E120" s="16" t="s">
        <v>12</v>
      </c>
      <c r="F120" s="16" t="s">
        <v>90</v>
      </c>
      <c r="G120" s="39" t="s">
        <v>478</v>
      </c>
      <c r="H120" s="14" t="str">
        <f t="shared" si="6"/>
        <v>М19</v>
      </c>
      <c r="I120" s="14">
        <v>7</v>
      </c>
      <c r="J120" s="14"/>
      <c r="K120" s="11"/>
      <c r="L120" s="11" t="str">
        <f t="shared" si="7"/>
        <v>М19</v>
      </c>
      <c r="M120" s="11"/>
      <c r="N120" s="11"/>
      <c r="Q120" s="3">
        <v>1748</v>
      </c>
    </row>
    <row r="121" spans="1:17" ht="12.75" customHeight="1">
      <c r="A121" s="4">
        <v>115</v>
      </c>
      <c r="B121" s="4">
        <v>242</v>
      </c>
      <c r="C121" s="11" t="s">
        <v>289</v>
      </c>
      <c r="E121" s="14" t="s">
        <v>12</v>
      </c>
      <c r="F121" s="16" t="s">
        <v>27</v>
      </c>
      <c r="G121" s="39" t="s">
        <v>478</v>
      </c>
      <c r="H121" s="14">
        <f t="shared" si="6"/>
      </c>
      <c r="I121" s="14"/>
      <c r="J121" s="14"/>
      <c r="K121" s="11"/>
      <c r="L121" s="11">
        <f t="shared" si="7"/>
      </c>
      <c r="M121" s="11"/>
      <c r="N121" s="11"/>
      <c r="Q121" s="3">
        <v>1748</v>
      </c>
    </row>
    <row r="122" spans="1:17" ht="12.75" customHeight="1">
      <c r="A122" s="4">
        <v>116</v>
      </c>
      <c r="B122" s="4">
        <v>174</v>
      </c>
      <c r="C122" s="11" t="s">
        <v>349</v>
      </c>
      <c r="D122" s="33">
        <v>1967</v>
      </c>
      <c r="E122" s="16" t="s">
        <v>12</v>
      </c>
      <c r="F122" s="16" t="s">
        <v>13</v>
      </c>
      <c r="G122" s="39" t="s">
        <v>479</v>
      </c>
      <c r="H122" s="14" t="str">
        <f t="shared" si="6"/>
        <v>М50</v>
      </c>
      <c r="I122" s="14">
        <v>9</v>
      </c>
      <c r="J122" s="14"/>
      <c r="K122" s="11"/>
      <c r="L122" s="11">
        <f t="shared" si="7"/>
      </c>
      <c r="M122" s="11"/>
      <c r="N122" s="11"/>
      <c r="Q122" s="3">
        <v>1756</v>
      </c>
    </row>
    <row r="123" spans="1:17" ht="12.75" customHeight="1">
      <c r="A123" s="4">
        <v>117</v>
      </c>
      <c r="B123" s="4">
        <v>147</v>
      </c>
      <c r="C123" s="10" t="s">
        <v>204</v>
      </c>
      <c r="D123" s="9">
        <v>1996</v>
      </c>
      <c r="E123" s="14" t="s">
        <v>12</v>
      </c>
      <c r="F123" s="27" t="s">
        <v>203</v>
      </c>
      <c r="G123" s="39" t="s">
        <v>480</v>
      </c>
      <c r="H123" s="14" t="str">
        <f t="shared" si="6"/>
        <v>М20</v>
      </c>
      <c r="I123" s="14">
        <v>60</v>
      </c>
      <c r="J123" s="14"/>
      <c r="K123" s="11"/>
      <c r="L123" s="11" t="str">
        <f t="shared" si="7"/>
        <v>М20</v>
      </c>
      <c r="Q123" s="3">
        <v>1762</v>
      </c>
    </row>
    <row r="124" spans="1:17" ht="12.75" customHeight="1">
      <c r="A124" s="4">
        <v>118</v>
      </c>
      <c r="B124" s="4">
        <v>22</v>
      </c>
      <c r="C124" s="11" t="s">
        <v>288</v>
      </c>
      <c r="D124" s="33">
        <v>2001</v>
      </c>
      <c r="E124" s="16" t="s">
        <v>12</v>
      </c>
      <c r="F124" s="16" t="s">
        <v>88</v>
      </c>
      <c r="G124" s="39" t="s">
        <v>526</v>
      </c>
      <c r="H124" s="14" t="str">
        <f t="shared" si="6"/>
        <v>М17</v>
      </c>
      <c r="I124" s="14">
        <v>13</v>
      </c>
      <c r="J124" s="14"/>
      <c r="K124" s="11"/>
      <c r="L124" s="11" t="str">
        <f t="shared" si="7"/>
        <v>М17</v>
      </c>
      <c r="M124" s="11"/>
      <c r="N124" s="11"/>
      <c r="Q124" s="3">
        <v>1772</v>
      </c>
    </row>
    <row r="125" spans="1:17" ht="12.75" customHeight="1">
      <c r="A125" s="4">
        <v>119</v>
      </c>
      <c r="B125" s="4">
        <v>209</v>
      </c>
      <c r="C125" s="10" t="s">
        <v>304</v>
      </c>
      <c r="D125" s="33">
        <v>1999</v>
      </c>
      <c r="E125" s="14" t="s">
        <v>12</v>
      </c>
      <c r="F125" s="16" t="s">
        <v>27</v>
      </c>
      <c r="G125" s="39" t="s">
        <v>530</v>
      </c>
      <c r="H125" s="14" t="str">
        <f t="shared" si="6"/>
        <v>М19</v>
      </c>
      <c r="I125" s="14">
        <v>8</v>
      </c>
      <c r="J125" s="14"/>
      <c r="K125" s="11"/>
      <c r="L125" s="11" t="str">
        <f t="shared" si="7"/>
        <v>М19</v>
      </c>
      <c r="M125" s="11"/>
      <c r="N125" s="11"/>
      <c r="Q125" s="3">
        <v>1780</v>
      </c>
    </row>
    <row r="126" spans="1:17" ht="12.75" customHeight="1">
      <c r="A126" s="4">
        <v>120</v>
      </c>
      <c r="B126" s="21">
        <v>100</v>
      </c>
      <c r="C126" s="22" t="s">
        <v>92</v>
      </c>
      <c r="D126" s="23">
        <v>1960</v>
      </c>
      <c r="E126" s="24" t="s">
        <v>12</v>
      </c>
      <c r="F126" s="27" t="s">
        <v>13</v>
      </c>
      <c r="G126" s="39" t="s">
        <v>531</v>
      </c>
      <c r="H126" s="14" t="str">
        <f t="shared" si="6"/>
        <v>М50</v>
      </c>
      <c r="I126" s="14">
        <v>10</v>
      </c>
      <c r="J126" s="14"/>
      <c r="K126" s="11"/>
      <c r="L126" s="11">
        <f t="shared" si="7"/>
      </c>
      <c r="M126" s="11"/>
      <c r="N126" s="11"/>
      <c r="Q126" s="3">
        <v>1781</v>
      </c>
    </row>
    <row r="127" spans="1:17" ht="12.75" customHeight="1">
      <c r="A127" s="4">
        <v>121</v>
      </c>
      <c r="B127" s="4">
        <v>127</v>
      </c>
      <c r="C127" s="11" t="s">
        <v>166</v>
      </c>
      <c r="D127" s="33">
        <v>1980</v>
      </c>
      <c r="E127" s="16" t="s">
        <v>12</v>
      </c>
      <c r="F127" s="16" t="s">
        <v>167</v>
      </c>
      <c r="G127" s="39" t="s">
        <v>532</v>
      </c>
      <c r="H127" s="14" t="str">
        <f t="shared" si="6"/>
        <v>М20</v>
      </c>
      <c r="I127" s="14">
        <v>61</v>
      </c>
      <c r="J127" s="14"/>
      <c r="K127" s="11"/>
      <c r="L127" s="11" t="str">
        <f t="shared" si="7"/>
        <v>М20</v>
      </c>
      <c r="M127" s="11"/>
      <c r="N127" s="11"/>
      <c r="Q127" s="3">
        <v>1785</v>
      </c>
    </row>
    <row r="128" spans="1:17" ht="12.75" customHeight="1">
      <c r="A128" s="4">
        <v>122</v>
      </c>
      <c r="B128" s="21">
        <v>80</v>
      </c>
      <c r="C128" s="22" t="s">
        <v>58</v>
      </c>
      <c r="D128" s="23">
        <v>1973</v>
      </c>
      <c r="E128" s="24" t="s">
        <v>12</v>
      </c>
      <c r="F128" s="27"/>
      <c r="G128" s="39" t="s">
        <v>534</v>
      </c>
      <c r="H128" s="14" t="str">
        <f t="shared" si="6"/>
        <v>М40</v>
      </c>
      <c r="I128" s="14">
        <v>9</v>
      </c>
      <c r="J128" s="14"/>
      <c r="K128" s="11"/>
      <c r="L128" s="11">
        <f t="shared" si="7"/>
      </c>
      <c r="Q128" s="3">
        <v>1789</v>
      </c>
    </row>
    <row r="129" spans="1:17" ht="12.75" customHeight="1">
      <c r="A129" s="4">
        <v>123</v>
      </c>
      <c r="B129" s="4">
        <v>79</v>
      </c>
      <c r="C129" s="11" t="s">
        <v>43</v>
      </c>
      <c r="D129" s="9">
        <v>1955</v>
      </c>
      <c r="E129" s="16" t="s">
        <v>12</v>
      </c>
      <c r="F129" s="16"/>
      <c r="G129" s="39" t="s">
        <v>538</v>
      </c>
      <c r="H129" s="14" t="str">
        <f t="shared" si="6"/>
        <v>М60</v>
      </c>
      <c r="I129" s="14">
        <v>5</v>
      </c>
      <c r="J129" s="14"/>
      <c r="K129" s="11"/>
      <c r="L129" s="11">
        <f t="shared" si="7"/>
      </c>
      <c r="M129" s="11"/>
      <c r="N129" s="11"/>
      <c r="Q129" s="3">
        <v>1810</v>
      </c>
    </row>
    <row r="130" spans="1:17" ht="12.75" customHeight="1">
      <c r="A130" s="4">
        <v>124</v>
      </c>
      <c r="B130" s="4">
        <v>212</v>
      </c>
      <c r="C130" s="11" t="s">
        <v>303</v>
      </c>
      <c r="D130" s="33">
        <v>2003</v>
      </c>
      <c r="E130" s="16" t="s">
        <v>12</v>
      </c>
      <c r="F130" s="16" t="s">
        <v>88</v>
      </c>
      <c r="G130" s="39" t="s">
        <v>539</v>
      </c>
      <c r="H130" s="14" t="str">
        <f t="shared" si="6"/>
        <v>М15</v>
      </c>
      <c r="I130" s="14">
        <v>17</v>
      </c>
      <c r="J130" s="14"/>
      <c r="K130" s="11"/>
      <c r="L130" s="11" t="str">
        <f t="shared" si="7"/>
        <v>М15</v>
      </c>
      <c r="M130" s="11"/>
      <c r="N130" s="11"/>
      <c r="Q130" s="3">
        <v>1815</v>
      </c>
    </row>
    <row r="131" spans="1:17" ht="12.75" customHeight="1">
      <c r="A131" s="4">
        <v>125</v>
      </c>
      <c r="B131" s="4">
        <v>217</v>
      </c>
      <c r="C131" s="11" t="s">
        <v>321</v>
      </c>
      <c r="D131" s="33">
        <v>2001</v>
      </c>
      <c r="E131" s="16" t="s">
        <v>12</v>
      </c>
      <c r="F131" s="16" t="s">
        <v>88</v>
      </c>
      <c r="G131" s="39" t="s">
        <v>539</v>
      </c>
      <c r="H131" s="14" t="str">
        <f t="shared" si="6"/>
        <v>М17</v>
      </c>
      <c r="I131" s="14">
        <v>14</v>
      </c>
      <c r="J131" s="14"/>
      <c r="K131" s="11"/>
      <c r="L131" s="11" t="str">
        <f t="shared" si="7"/>
        <v>М17</v>
      </c>
      <c r="M131" s="11"/>
      <c r="N131" s="11"/>
      <c r="Q131" s="3">
        <v>1815</v>
      </c>
    </row>
    <row r="132" spans="1:17" ht="12.75" customHeight="1">
      <c r="A132" s="4">
        <v>126</v>
      </c>
      <c r="B132" s="4">
        <v>18</v>
      </c>
      <c r="C132" s="11" t="s">
        <v>40</v>
      </c>
      <c r="D132" s="33">
        <v>1949</v>
      </c>
      <c r="E132" s="16" t="s">
        <v>12</v>
      </c>
      <c r="F132" s="16" t="s">
        <v>17</v>
      </c>
      <c r="G132" s="39" t="s">
        <v>540</v>
      </c>
      <c r="H132" s="14" t="str">
        <f t="shared" si="6"/>
        <v>М60</v>
      </c>
      <c r="I132" s="14">
        <v>6</v>
      </c>
      <c r="J132" s="14"/>
      <c r="K132" s="11"/>
      <c r="L132" s="11">
        <f t="shared" si="7"/>
      </c>
      <c r="M132" s="11"/>
      <c r="N132" s="11"/>
      <c r="Q132" s="3">
        <v>1819</v>
      </c>
    </row>
    <row r="133" spans="1:17" ht="12.75" customHeight="1">
      <c r="A133" s="4">
        <v>127</v>
      </c>
      <c r="B133" s="4">
        <v>114</v>
      </c>
      <c r="C133" s="11" t="s">
        <v>123</v>
      </c>
      <c r="D133" s="9">
        <v>1959</v>
      </c>
      <c r="E133" s="14" t="s">
        <v>12</v>
      </c>
      <c r="F133" s="16"/>
      <c r="G133" s="39" t="s">
        <v>541</v>
      </c>
      <c r="H133" s="14" t="str">
        <f t="shared" si="6"/>
        <v>М50</v>
      </c>
      <c r="I133" s="14">
        <v>11</v>
      </c>
      <c r="J133" s="14"/>
      <c r="K133" s="11"/>
      <c r="L133" s="11">
        <f t="shared" si="7"/>
      </c>
      <c r="M133" s="11"/>
      <c r="N133" s="11"/>
      <c r="Q133" s="3">
        <v>1830</v>
      </c>
    </row>
    <row r="134" spans="1:17" ht="12.75" customHeight="1">
      <c r="A134" s="4">
        <v>128</v>
      </c>
      <c r="B134" s="4">
        <v>38</v>
      </c>
      <c r="C134" s="11" t="s">
        <v>282</v>
      </c>
      <c r="D134" s="9">
        <v>1971</v>
      </c>
      <c r="E134" s="16" t="s">
        <v>12</v>
      </c>
      <c r="F134" s="16" t="s">
        <v>13</v>
      </c>
      <c r="G134" s="39" t="s">
        <v>543</v>
      </c>
      <c r="H134" s="14" t="str">
        <f t="shared" si="6"/>
        <v>М40</v>
      </c>
      <c r="I134" s="14">
        <v>10</v>
      </c>
      <c r="J134" s="14"/>
      <c r="K134" s="11"/>
      <c r="L134" s="11">
        <f t="shared" si="7"/>
      </c>
      <c r="M134" s="11"/>
      <c r="N134" s="11"/>
      <c r="Q134" s="3">
        <v>1837</v>
      </c>
    </row>
    <row r="135" spans="1:17" ht="12.75" customHeight="1">
      <c r="A135" s="4">
        <v>129</v>
      </c>
      <c r="B135" s="4">
        <v>19</v>
      </c>
      <c r="C135" s="11" t="s">
        <v>31</v>
      </c>
      <c r="D135" s="9">
        <v>2002</v>
      </c>
      <c r="E135" s="16" t="s">
        <v>15</v>
      </c>
      <c r="F135" s="16"/>
      <c r="G135" s="39" t="s">
        <v>545</v>
      </c>
      <c r="H135" s="14" t="str">
        <f aca="true" t="shared" si="8" ref="H135:H143">IF(AND(D135&gt;=1948,D135&lt;=1957),"М60",IF(AND(D135&gt;=1958,D135&lt;=1967),"М50",IF(AND(D135&gt;=1968,D135&lt;=1977),"М40",L135)))</f>
        <v>М15</v>
      </c>
      <c r="I135" s="14">
        <v>18</v>
      </c>
      <c r="J135" s="14"/>
      <c r="K135" s="11"/>
      <c r="L135" s="11" t="str">
        <f aca="true" t="shared" si="9" ref="L135:L143">IF(AND(D135&gt;=1978,D135&lt;=1997),"М20",IF(AND(D135&gt;=1998,D135&lt;=1999),"М19",IF(AND(D135&gt;=2000,D135&lt;=2001),"М17",IF(AND(D135&gt;=2002,D135&lt;=2003),"М15",""))))</f>
        <v>М15</v>
      </c>
      <c r="M135" s="11"/>
      <c r="N135" s="11"/>
      <c r="Q135" s="3">
        <v>1839</v>
      </c>
    </row>
    <row r="136" spans="1:17" ht="12.75" customHeight="1">
      <c r="A136" s="4">
        <v>130</v>
      </c>
      <c r="B136" s="4">
        <v>124</v>
      </c>
      <c r="C136" s="11" t="s">
        <v>175</v>
      </c>
      <c r="D136" s="33">
        <v>1957</v>
      </c>
      <c r="E136" s="16" t="s">
        <v>12</v>
      </c>
      <c r="F136" s="16" t="s">
        <v>14</v>
      </c>
      <c r="G136" s="39" t="s">
        <v>548</v>
      </c>
      <c r="H136" s="14" t="str">
        <f t="shared" si="8"/>
        <v>М60</v>
      </c>
      <c r="I136" s="14">
        <v>7</v>
      </c>
      <c r="J136" s="14"/>
      <c r="K136" s="11"/>
      <c r="L136" s="11">
        <f t="shared" si="9"/>
      </c>
      <c r="M136" s="11"/>
      <c r="N136" s="11"/>
      <c r="Q136" s="3">
        <v>1871</v>
      </c>
    </row>
    <row r="137" spans="1:17" ht="12.75" customHeight="1">
      <c r="A137" s="4">
        <v>131</v>
      </c>
      <c r="B137" s="4">
        <v>27</v>
      </c>
      <c r="C137" s="11" t="s">
        <v>312</v>
      </c>
      <c r="D137" s="9">
        <v>2003</v>
      </c>
      <c r="E137" s="16" t="s">
        <v>12</v>
      </c>
      <c r="F137" s="16" t="s">
        <v>88</v>
      </c>
      <c r="G137" s="39" t="s">
        <v>549</v>
      </c>
      <c r="H137" s="14" t="str">
        <f t="shared" si="8"/>
        <v>М15</v>
      </c>
      <c r="I137" s="14">
        <v>19</v>
      </c>
      <c r="J137" s="14"/>
      <c r="K137" s="11"/>
      <c r="L137" s="11" t="str">
        <f t="shared" si="9"/>
        <v>М15</v>
      </c>
      <c r="M137" s="11"/>
      <c r="N137" s="11"/>
      <c r="Q137" s="3">
        <v>1875</v>
      </c>
    </row>
    <row r="138" spans="1:17" ht="12.75" customHeight="1">
      <c r="A138" s="4">
        <v>132</v>
      </c>
      <c r="B138" s="4">
        <v>155</v>
      </c>
      <c r="C138" s="11" t="s">
        <v>314</v>
      </c>
      <c r="D138" s="9">
        <v>1993</v>
      </c>
      <c r="E138" s="16" t="s">
        <v>12</v>
      </c>
      <c r="F138" s="16" t="s">
        <v>247</v>
      </c>
      <c r="G138" s="39" t="s">
        <v>551</v>
      </c>
      <c r="H138" s="14" t="str">
        <f t="shared" si="8"/>
        <v>М20</v>
      </c>
      <c r="I138" s="14">
        <v>62</v>
      </c>
      <c r="J138" s="14"/>
      <c r="K138" s="11"/>
      <c r="L138" s="11" t="str">
        <f t="shared" si="9"/>
        <v>М20</v>
      </c>
      <c r="Q138" s="3">
        <v>1878</v>
      </c>
    </row>
    <row r="139" spans="1:17" ht="12.75" customHeight="1">
      <c r="A139" s="4">
        <v>133</v>
      </c>
      <c r="B139" s="4">
        <v>21</v>
      </c>
      <c r="C139" s="10" t="s">
        <v>177</v>
      </c>
      <c r="D139" s="9">
        <v>2003</v>
      </c>
      <c r="E139" s="14" t="s">
        <v>12</v>
      </c>
      <c r="F139" s="16" t="s">
        <v>178</v>
      </c>
      <c r="G139" s="39" t="s">
        <v>552</v>
      </c>
      <c r="H139" s="14" t="str">
        <f t="shared" si="8"/>
        <v>М15</v>
      </c>
      <c r="I139" s="14">
        <v>20</v>
      </c>
      <c r="J139" s="14"/>
      <c r="K139" s="11"/>
      <c r="L139" s="11" t="str">
        <f t="shared" si="9"/>
        <v>М15</v>
      </c>
      <c r="M139" s="11"/>
      <c r="N139" s="11"/>
      <c r="Q139" s="3">
        <v>1887</v>
      </c>
    </row>
    <row r="140" spans="1:17" ht="12.75" customHeight="1">
      <c r="A140" s="4">
        <v>134</v>
      </c>
      <c r="B140" s="4">
        <v>215</v>
      </c>
      <c r="C140" s="11" t="s">
        <v>320</v>
      </c>
      <c r="D140" s="9">
        <v>2002</v>
      </c>
      <c r="E140" s="16" t="s">
        <v>12</v>
      </c>
      <c r="F140" s="16" t="s">
        <v>88</v>
      </c>
      <c r="G140" s="39" t="s">
        <v>553</v>
      </c>
      <c r="H140" s="14" t="str">
        <f t="shared" si="8"/>
        <v>М15</v>
      </c>
      <c r="I140" s="14">
        <v>21</v>
      </c>
      <c r="J140" s="14"/>
      <c r="K140" s="11"/>
      <c r="L140" s="11" t="str">
        <f t="shared" si="9"/>
        <v>М15</v>
      </c>
      <c r="M140" s="11"/>
      <c r="N140" s="11"/>
      <c r="Q140" s="3">
        <v>1890</v>
      </c>
    </row>
    <row r="141" spans="1:17" ht="12.75" customHeight="1">
      <c r="A141" s="4">
        <v>135</v>
      </c>
      <c r="B141" s="4">
        <v>151</v>
      </c>
      <c r="C141" s="11" t="s">
        <v>28</v>
      </c>
      <c r="D141" s="33">
        <v>1985</v>
      </c>
      <c r="E141" s="16" t="s">
        <v>12</v>
      </c>
      <c r="F141" s="16" t="s">
        <v>286</v>
      </c>
      <c r="G141" s="39" t="s">
        <v>554</v>
      </c>
      <c r="H141" s="14" t="str">
        <f t="shared" si="8"/>
        <v>М20</v>
      </c>
      <c r="I141" s="14">
        <v>63</v>
      </c>
      <c r="J141" s="14"/>
      <c r="K141" s="11"/>
      <c r="L141" s="11" t="str">
        <f t="shared" si="9"/>
        <v>М20</v>
      </c>
      <c r="M141" s="11"/>
      <c r="N141" s="11"/>
      <c r="Q141" s="3">
        <v>1893</v>
      </c>
    </row>
    <row r="142" spans="1:17" ht="12.75" customHeight="1">
      <c r="A142" s="4">
        <v>136</v>
      </c>
      <c r="B142" s="4">
        <v>210</v>
      </c>
      <c r="C142" s="11" t="s">
        <v>346</v>
      </c>
      <c r="D142" s="33">
        <v>2001</v>
      </c>
      <c r="E142" s="16" t="s">
        <v>12</v>
      </c>
      <c r="F142" s="16" t="s">
        <v>27</v>
      </c>
      <c r="G142" s="39" t="s">
        <v>559</v>
      </c>
      <c r="H142" s="14" t="str">
        <f t="shared" si="8"/>
        <v>М17</v>
      </c>
      <c r="I142" s="14">
        <v>15</v>
      </c>
      <c r="J142" s="14"/>
      <c r="K142" s="11"/>
      <c r="L142" s="11" t="str">
        <f t="shared" si="9"/>
        <v>М17</v>
      </c>
      <c r="M142" s="11"/>
      <c r="N142" s="11"/>
      <c r="Q142" s="3">
        <v>1906</v>
      </c>
    </row>
    <row r="143" spans="1:17" ht="12.75" customHeight="1">
      <c r="A143" s="4">
        <v>137</v>
      </c>
      <c r="B143" s="4">
        <v>131</v>
      </c>
      <c r="C143" s="11" t="s">
        <v>162</v>
      </c>
      <c r="D143" s="9">
        <v>1953</v>
      </c>
      <c r="E143" s="14" t="s">
        <v>12</v>
      </c>
      <c r="F143" s="16" t="s">
        <v>57</v>
      </c>
      <c r="G143" s="39" t="s">
        <v>564</v>
      </c>
      <c r="H143" s="14" t="str">
        <f t="shared" si="8"/>
        <v>М60</v>
      </c>
      <c r="I143" s="14">
        <v>8</v>
      </c>
      <c r="J143" s="14"/>
      <c r="K143" s="11"/>
      <c r="L143" s="11">
        <f t="shared" si="9"/>
      </c>
      <c r="M143" s="11"/>
      <c r="N143" s="11"/>
      <c r="Q143" s="3">
        <v>1915</v>
      </c>
    </row>
    <row r="144" spans="1:17" ht="12.75" customHeight="1">
      <c r="A144" s="4">
        <v>138</v>
      </c>
      <c r="B144" s="4">
        <v>141</v>
      </c>
      <c r="C144" s="11"/>
      <c r="D144" s="33"/>
      <c r="E144" s="16"/>
      <c r="F144" s="16"/>
      <c r="G144" s="39" t="s">
        <v>567</v>
      </c>
      <c r="H144" s="14"/>
      <c r="I144" s="14"/>
      <c r="J144" s="14"/>
      <c r="K144" s="11"/>
      <c r="L144" s="11"/>
      <c r="M144" s="11"/>
      <c r="N144" s="11"/>
      <c r="Q144" s="3">
        <v>1923</v>
      </c>
    </row>
    <row r="145" spans="1:17" ht="12.75" customHeight="1">
      <c r="A145" s="4">
        <v>139</v>
      </c>
      <c r="B145" s="4">
        <v>169</v>
      </c>
      <c r="C145" s="11" t="s">
        <v>380</v>
      </c>
      <c r="D145" s="33">
        <v>1960</v>
      </c>
      <c r="E145" s="16" t="s">
        <v>12</v>
      </c>
      <c r="F145" s="16" t="s">
        <v>374</v>
      </c>
      <c r="G145" s="39" t="s">
        <v>568</v>
      </c>
      <c r="H145" s="14" t="str">
        <f aca="true" t="shared" si="10" ref="H145:H174">IF(AND(D145&gt;=1948,D145&lt;=1957),"М60",IF(AND(D145&gt;=1958,D145&lt;=1967),"М50",IF(AND(D145&gt;=1968,D145&lt;=1977),"М40",L145)))</f>
        <v>М50</v>
      </c>
      <c r="I145" s="14">
        <v>12</v>
      </c>
      <c r="J145" s="14"/>
      <c r="K145" s="11"/>
      <c r="L145" s="11">
        <f aca="true" t="shared" si="11" ref="L145:L174">IF(AND(D145&gt;=1978,D145&lt;=1997),"М20",IF(AND(D145&gt;=1998,D145&lt;=1999),"М19",IF(AND(D145&gt;=2000,D145&lt;=2001),"М17",IF(AND(D145&gt;=2002,D145&lt;=2003),"М15",""))))</f>
      </c>
      <c r="M145" s="11"/>
      <c r="N145" s="11"/>
      <c r="Q145" s="3">
        <v>1925</v>
      </c>
    </row>
    <row r="146" spans="1:17" ht="12.75" customHeight="1">
      <c r="A146" s="4">
        <v>140</v>
      </c>
      <c r="B146" s="4">
        <v>98</v>
      </c>
      <c r="C146" s="11" t="s">
        <v>98</v>
      </c>
      <c r="D146" s="9">
        <v>1959</v>
      </c>
      <c r="E146" s="16" t="s">
        <v>99</v>
      </c>
      <c r="F146" s="16" t="s">
        <v>69</v>
      </c>
      <c r="G146" s="39" t="s">
        <v>570</v>
      </c>
      <c r="H146" s="14" t="str">
        <f t="shared" si="10"/>
        <v>М50</v>
      </c>
      <c r="I146" s="14">
        <v>13</v>
      </c>
      <c r="J146" s="14"/>
      <c r="K146" s="11"/>
      <c r="L146" s="11">
        <f t="shared" si="11"/>
      </c>
      <c r="M146" s="11"/>
      <c r="N146" s="11"/>
      <c r="Q146" s="3">
        <v>1960</v>
      </c>
    </row>
    <row r="147" spans="1:17" ht="12.75" customHeight="1">
      <c r="A147" s="4">
        <v>141</v>
      </c>
      <c r="B147" s="4">
        <v>214</v>
      </c>
      <c r="C147" s="11" t="s">
        <v>313</v>
      </c>
      <c r="D147" s="33">
        <v>2003</v>
      </c>
      <c r="E147" s="16" t="s">
        <v>12</v>
      </c>
      <c r="F147" s="16" t="s">
        <v>88</v>
      </c>
      <c r="G147" s="39" t="s">
        <v>572</v>
      </c>
      <c r="H147" s="14" t="str">
        <f t="shared" si="10"/>
        <v>М15</v>
      </c>
      <c r="I147" s="14">
        <v>22</v>
      </c>
      <c r="J147" s="14"/>
      <c r="K147" s="11"/>
      <c r="L147" s="11" t="str">
        <f t="shared" si="11"/>
        <v>М15</v>
      </c>
      <c r="M147" s="11"/>
      <c r="N147" s="11"/>
      <c r="Q147" s="3">
        <v>1978</v>
      </c>
    </row>
    <row r="148" spans="1:17" ht="12.75" customHeight="1">
      <c r="A148" s="4">
        <v>142</v>
      </c>
      <c r="B148" s="4">
        <v>150</v>
      </c>
      <c r="C148" s="11" t="s">
        <v>285</v>
      </c>
      <c r="D148" s="9">
        <v>1998</v>
      </c>
      <c r="E148" s="16" t="s">
        <v>12</v>
      </c>
      <c r="F148" s="16" t="s">
        <v>286</v>
      </c>
      <c r="G148" s="39" t="s">
        <v>573</v>
      </c>
      <c r="H148" s="14" t="str">
        <f t="shared" si="10"/>
        <v>М19</v>
      </c>
      <c r="I148" s="14">
        <v>9</v>
      </c>
      <c r="J148" s="14"/>
      <c r="K148" s="11"/>
      <c r="L148" s="11" t="str">
        <f t="shared" si="11"/>
        <v>М19</v>
      </c>
      <c r="M148" s="11"/>
      <c r="N148" s="11"/>
      <c r="Q148" s="3">
        <v>1980</v>
      </c>
    </row>
    <row r="149" spans="1:17" ht="12.75" customHeight="1">
      <c r="A149" s="4">
        <v>143</v>
      </c>
      <c r="B149" s="4">
        <v>160</v>
      </c>
      <c r="C149" s="11" t="s">
        <v>323</v>
      </c>
      <c r="D149" s="33">
        <v>1986</v>
      </c>
      <c r="E149" s="16" t="s">
        <v>12</v>
      </c>
      <c r="F149" s="16" t="s">
        <v>247</v>
      </c>
      <c r="G149" s="39" t="s">
        <v>576</v>
      </c>
      <c r="H149" s="14" t="str">
        <f t="shared" si="10"/>
        <v>М20</v>
      </c>
      <c r="I149" s="14">
        <v>64</v>
      </c>
      <c r="J149" s="14"/>
      <c r="K149" s="11"/>
      <c r="L149" s="11" t="str">
        <f t="shared" si="11"/>
        <v>М20</v>
      </c>
      <c r="M149" s="11"/>
      <c r="N149" s="11"/>
      <c r="Q149" s="3">
        <v>1986</v>
      </c>
    </row>
    <row r="150" spans="1:17" ht="12.75" customHeight="1">
      <c r="A150" s="4">
        <v>144</v>
      </c>
      <c r="B150" s="4">
        <v>168</v>
      </c>
      <c r="C150" s="11" t="s">
        <v>216</v>
      </c>
      <c r="D150" s="33">
        <v>1979</v>
      </c>
      <c r="E150" s="16" t="s">
        <v>12</v>
      </c>
      <c r="F150" s="16" t="s">
        <v>379</v>
      </c>
      <c r="G150" s="39" t="s">
        <v>577</v>
      </c>
      <c r="H150" s="14" t="str">
        <f t="shared" si="10"/>
        <v>М20</v>
      </c>
      <c r="I150" s="14">
        <v>65</v>
      </c>
      <c r="J150" s="14"/>
      <c r="K150" s="11"/>
      <c r="L150" s="11" t="str">
        <f t="shared" si="11"/>
        <v>М20</v>
      </c>
      <c r="M150" s="11"/>
      <c r="N150" s="11"/>
      <c r="Q150" s="3">
        <v>1990</v>
      </c>
    </row>
    <row r="151" spans="1:17" ht="12.75" customHeight="1">
      <c r="A151" s="4">
        <v>145</v>
      </c>
      <c r="B151" s="4">
        <v>113</v>
      </c>
      <c r="C151" s="10" t="s">
        <v>120</v>
      </c>
      <c r="D151" s="33">
        <v>1982</v>
      </c>
      <c r="E151" s="14" t="s">
        <v>12</v>
      </c>
      <c r="F151" s="16" t="s">
        <v>121</v>
      </c>
      <c r="G151" s="39" t="s">
        <v>579</v>
      </c>
      <c r="H151" s="14" t="str">
        <f t="shared" si="10"/>
        <v>М20</v>
      </c>
      <c r="I151" s="14">
        <v>66</v>
      </c>
      <c r="J151" s="14"/>
      <c r="K151" s="11"/>
      <c r="L151" s="11" t="str">
        <f t="shared" si="11"/>
        <v>М20</v>
      </c>
      <c r="M151" s="11"/>
      <c r="N151" s="11"/>
      <c r="Q151" s="3">
        <v>2004</v>
      </c>
    </row>
    <row r="152" spans="1:17" ht="12.75" customHeight="1">
      <c r="A152" s="4">
        <v>146</v>
      </c>
      <c r="B152" s="4">
        <v>135</v>
      </c>
      <c r="C152" s="11" t="s">
        <v>212</v>
      </c>
      <c r="D152" s="33">
        <v>2002</v>
      </c>
      <c r="E152" s="16" t="s">
        <v>12</v>
      </c>
      <c r="F152" s="16" t="s">
        <v>60</v>
      </c>
      <c r="G152" s="39" t="s">
        <v>582</v>
      </c>
      <c r="H152" s="14" t="str">
        <f t="shared" si="10"/>
        <v>М15</v>
      </c>
      <c r="I152" s="14">
        <v>23</v>
      </c>
      <c r="J152" s="14"/>
      <c r="K152" s="11"/>
      <c r="L152" s="11" t="str">
        <f t="shared" si="11"/>
        <v>М15</v>
      </c>
      <c r="M152" s="11"/>
      <c r="N152" s="11"/>
      <c r="Q152" s="3">
        <v>2018</v>
      </c>
    </row>
    <row r="153" spans="1:17" ht="12.75" customHeight="1">
      <c r="A153" s="4">
        <v>147</v>
      </c>
      <c r="B153" s="4">
        <v>111</v>
      </c>
      <c r="C153" s="11" t="s">
        <v>129</v>
      </c>
      <c r="D153" s="9">
        <v>2002</v>
      </c>
      <c r="E153" s="16" t="s">
        <v>12</v>
      </c>
      <c r="F153" s="16" t="s">
        <v>60</v>
      </c>
      <c r="G153" s="39" t="s">
        <v>584</v>
      </c>
      <c r="H153" s="14" t="str">
        <f t="shared" si="10"/>
        <v>М15</v>
      </c>
      <c r="I153" s="14">
        <v>24</v>
      </c>
      <c r="J153" s="14"/>
      <c r="K153" s="11"/>
      <c r="L153" s="11" t="str">
        <f t="shared" si="11"/>
        <v>М15</v>
      </c>
      <c r="M153" s="11"/>
      <c r="N153" s="11"/>
      <c r="Q153" s="3">
        <v>2023</v>
      </c>
    </row>
    <row r="154" spans="1:17" ht="12.75" customHeight="1">
      <c r="A154" s="4">
        <v>148</v>
      </c>
      <c r="B154" s="4">
        <v>125</v>
      </c>
      <c r="C154" s="11" t="s">
        <v>181</v>
      </c>
      <c r="D154" s="33">
        <v>1977</v>
      </c>
      <c r="E154" s="16" t="s">
        <v>182</v>
      </c>
      <c r="F154" s="16" t="s">
        <v>183</v>
      </c>
      <c r="G154" s="39" t="s">
        <v>585</v>
      </c>
      <c r="H154" s="14" t="str">
        <f t="shared" si="10"/>
        <v>М40</v>
      </c>
      <c r="I154" s="14">
        <v>11</v>
      </c>
      <c r="J154" s="14" t="s">
        <v>184</v>
      </c>
      <c r="K154" s="11"/>
      <c r="L154" s="11">
        <f t="shared" si="11"/>
      </c>
      <c r="M154" s="11"/>
      <c r="N154" s="11"/>
      <c r="Q154" s="3">
        <v>2033</v>
      </c>
    </row>
    <row r="155" spans="1:17" ht="12.75" customHeight="1">
      <c r="A155" s="4">
        <v>149</v>
      </c>
      <c r="B155" s="4">
        <v>122</v>
      </c>
      <c r="C155" s="11" t="s">
        <v>180</v>
      </c>
      <c r="D155" s="9">
        <v>2004</v>
      </c>
      <c r="E155" s="16" t="s">
        <v>12</v>
      </c>
      <c r="F155" s="16" t="s">
        <v>178</v>
      </c>
      <c r="G155" s="39" t="s">
        <v>587</v>
      </c>
      <c r="H155" s="14">
        <f t="shared" si="10"/>
      </c>
      <c r="I155" s="14"/>
      <c r="J155" s="14"/>
      <c r="K155" s="11"/>
      <c r="L155" s="11">
        <f t="shared" si="11"/>
      </c>
      <c r="M155" s="11"/>
      <c r="N155" s="11"/>
      <c r="Q155" s="3">
        <v>2035</v>
      </c>
    </row>
    <row r="156" spans="1:17" ht="12.75" customHeight="1">
      <c r="A156" s="4">
        <v>150</v>
      </c>
      <c r="B156" s="4">
        <v>28</v>
      </c>
      <c r="C156" s="11" t="s">
        <v>315</v>
      </c>
      <c r="D156" s="9">
        <v>2002</v>
      </c>
      <c r="E156" s="16" t="s">
        <v>12</v>
      </c>
      <c r="F156" s="16" t="s">
        <v>88</v>
      </c>
      <c r="G156" s="39" t="s">
        <v>590</v>
      </c>
      <c r="H156" s="14" t="str">
        <f t="shared" si="10"/>
        <v>М15</v>
      </c>
      <c r="I156" s="14">
        <v>25</v>
      </c>
      <c r="J156" s="14"/>
      <c r="K156" s="11"/>
      <c r="L156" s="11" t="str">
        <f t="shared" si="11"/>
        <v>М15</v>
      </c>
      <c r="M156" s="11"/>
      <c r="N156" s="11"/>
      <c r="Q156" s="3">
        <v>2049</v>
      </c>
    </row>
    <row r="157" spans="1:17" ht="12.75" customHeight="1">
      <c r="A157" s="4">
        <v>151</v>
      </c>
      <c r="B157" s="4">
        <v>105</v>
      </c>
      <c r="C157" s="11" t="s">
        <v>94</v>
      </c>
      <c r="D157" s="33">
        <v>1963</v>
      </c>
      <c r="E157" s="16" t="s">
        <v>12</v>
      </c>
      <c r="F157" s="16"/>
      <c r="G157" s="39" t="s">
        <v>592</v>
      </c>
      <c r="H157" s="14" t="str">
        <f t="shared" si="10"/>
        <v>М50</v>
      </c>
      <c r="I157" s="14">
        <v>14</v>
      </c>
      <c r="J157" s="14"/>
      <c r="K157" s="11"/>
      <c r="L157" s="11">
        <f t="shared" si="11"/>
      </c>
      <c r="M157" s="11"/>
      <c r="N157" s="11"/>
      <c r="Q157" s="3">
        <v>2063</v>
      </c>
    </row>
    <row r="158" spans="1:17" ht="12.75" customHeight="1">
      <c r="A158" s="4">
        <v>152</v>
      </c>
      <c r="B158" s="4">
        <v>178</v>
      </c>
      <c r="C158" s="11" t="s">
        <v>352</v>
      </c>
      <c r="D158" s="33">
        <v>1992</v>
      </c>
      <c r="E158" s="16" t="s">
        <v>12</v>
      </c>
      <c r="F158" s="16" t="s">
        <v>353</v>
      </c>
      <c r="G158" s="39" t="s">
        <v>594</v>
      </c>
      <c r="H158" s="14" t="str">
        <f t="shared" si="10"/>
        <v>М20</v>
      </c>
      <c r="I158" s="14">
        <v>67</v>
      </c>
      <c r="J158" s="14"/>
      <c r="K158" s="11"/>
      <c r="L158" s="11" t="str">
        <f t="shared" si="11"/>
        <v>М20</v>
      </c>
      <c r="M158" s="11"/>
      <c r="N158" s="11"/>
      <c r="Q158" s="3">
        <v>2068</v>
      </c>
    </row>
    <row r="159" spans="1:17" ht="12.75" customHeight="1">
      <c r="A159" s="4">
        <v>153</v>
      </c>
      <c r="B159" s="4">
        <v>158</v>
      </c>
      <c r="C159" s="11" t="s">
        <v>347</v>
      </c>
      <c r="D159" s="33">
        <v>1994</v>
      </c>
      <c r="E159" s="16" t="s">
        <v>12</v>
      </c>
      <c r="F159" s="16" t="s">
        <v>247</v>
      </c>
      <c r="G159" s="39" t="s">
        <v>594</v>
      </c>
      <c r="H159" s="14" t="str">
        <f t="shared" si="10"/>
        <v>М20</v>
      </c>
      <c r="I159" s="14">
        <v>68</v>
      </c>
      <c r="J159" s="14"/>
      <c r="K159" s="11"/>
      <c r="L159" s="11" t="str">
        <f t="shared" si="11"/>
        <v>М20</v>
      </c>
      <c r="M159" s="11"/>
      <c r="N159" s="11"/>
      <c r="Q159" s="3">
        <v>2068</v>
      </c>
    </row>
    <row r="160" spans="1:17" ht="12.75" customHeight="1">
      <c r="A160" s="4">
        <v>154</v>
      </c>
      <c r="B160" s="4">
        <v>165</v>
      </c>
      <c r="C160" s="10" t="s">
        <v>221</v>
      </c>
      <c r="D160" s="9">
        <v>1962</v>
      </c>
      <c r="E160" s="14" t="s">
        <v>12</v>
      </c>
      <c r="F160" s="16"/>
      <c r="G160" s="39" t="s">
        <v>599</v>
      </c>
      <c r="H160" s="14" t="str">
        <f t="shared" si="10"/>
        <v>М50</v>
      </c>
      <c r="I160" s="14">
        <v>15</v>
      </c>
      <c r="J160" s="14"/>
      <c r="K160" s="11"/>
      <c r="L160" s="11">
        <f t="shared" si="11"/>
      </c>
      <c r="M160" s="11"/>
      <c r="N160" s="11"/>
      <c r="Q160" s="3">
        <v>2105</v>
      </c>
    </row>
    <row r="161" spans="1:17" ht="12.75" customHeight="1">
      <c r="A161" s="4">
        <v>155</v>
      </c>
      <c r="B161" s="4">
        <v>126</v>
      </c>
      <c r="C161" s="10" t="s">
        <v>176</v>
      </c>
      <c r="D161" s="33">
        <v>1983</v>
      </c>
      <c r="E161" s="14" t="s">
        <v>12</v>
      </c>
      <c r="F161" s="16" t="s">
        <v>158</v>
      </c>
      <c r="G161" s="39" t="s">
        <v>600</v>
      </c>
      <c r="H161" s="14" t="str">
        <f t="shared" si="10"/>
        <v>М20</v>
      </c>
      <c r="I161" s="14">
        <v>69</v>
      </c>
      <c r="J161" s="14"/>
      <c r="K161" s="11"/>
      <c r="L161" s="11" t="str">
        <f t="shared" si="11"/>
        <v>М20</v>
      </c>
      <c r="M161" s="11"/>
      <c r="N161" s="11"/>
      <c r="Q161" s="3">
        <v>2124</v>
      </c>
    </row>
    <row r="162" spans="1:17" ht="12.75" customHeight="1">
      <c r="A162" s="4">
        <v>156</v>
      </c>
      <c r="B162" s="4">
        <v>75</v>
      </c>
      <c r="C162" s="11" t="s">
        <v>377</v>
      </c>
      <c r="D162" s="33">
        <v>1992</v>
      </c>
      <c r="E162" s="16" t="s">
        <v>12</v>
      </c>
      <c r="F162" s="16" t="s">
        <v>378</v>
      </c>
      <c r="G162" s="39" t="s">
        <v>610</v>
      </c>
      <c r="H162" s="14" t="str">
        <f t="shared" si="10"/>
        <v>М20</v>
      </c>
      <c r="I162" s="14">
        <v>70</v>
      </c>
      <c r="J162" s="14"/>
      <c r="K162" s="11"/>
      <c r="L162" s="11" t="str">
        <f t="shared" si="11"/>
        <v>М20</v>
      </c>
      <c r="M162" s="11"/>
      <c r="N162" s="11"/>
      <c r="Q162" s="3">
        <v>2200</v>
      </c>
    </row>
    <row r="163" spans="1:17" ht="12.75" customHeight="1">
      <c r="A163" s="4">
        <v>157</v>
      </c>
      <c r="B163" s="4">
        <v>276</v>
      </c>
      <c r="C163" s="10" t="s">
        <v>21</v>
      </c>
      <c r="D163" s="9">
        <v>1945</v>
      </c>
      <c r="E163" s="14" t="s">
        <v>12</v>
      </c>
      <c r="F163" s="16" t="s">
        <v>18</v>
      </c>
      <c r="G163" s="39" t="s">
        <v>621</v>
      </c>
      <c r="H163" s="14">
        <f t="shared" si="10"/>
      </c>
      <c r="I163" s="14"/>
      <c r="J163" s="14"/>
      <c r="K163" s="11"/>
      <c r="L163" s="11">
        <f t="shared" si="11"/>
      </c>
      <c r="M163" s="11"/>
      <c r="N163" s="11"/>
      <c r="Q163" s="3">
        <v>2235</v>
      </c>
    </row>
    <row r="164" spans="1:17" ht="12.75" customHeight="1">
      <c r="A164" s="4">
        <v>158</v>
      </c>
      <c r="B164" s="4">
        <v>152</v>
      </c>
      <c r="C164" s="11" t="s">
        <v>327</v>
      </c>
      <c r="D164" s="33">
        <v>1990</v>
      </c>
      <c r="E164" s="16" t="s">
        <v>12</v>
      </c>
      <c r="F164" s="16" t="s">
        <v>247</v>
      </c>
      <c r="G164" s="39" t="s">
        <v>612</v>
      </c>
      <c r="H164" s="14" t="str">
        <f t="shared" si="10"/>
        <v>М20</v>
      </c>
      <c r="I164" s="14">
        <v>71</v>
      </c>
      <c r="J164" s="14"/>
      <c r="K164" s="11"/>
      <c r="L164" s="11" t="str">
        <f t="shared" si="11"/>
        <v>М20</v>
      </c>
      <c r="M164" s="11"/>
      <c r="N164" s="11"/>
      <c r="Q164" s="3">
        <v>2246</v>
      </c>
    </row>
    <row r="165" spans="1:17" ht="12.75" customHeight="1">
      <c r="A165" s="4">
        <v>159</v>
      </c>
      <c r="B165" s="4">
        <v>153</v>
      </c>
      <c r="C165" s="11" t="s">
        <v>328</v>
      </c>
      <c r="D165" s="33"/>
      <c r="E165" s="16" t="s">
        <v>12</v>
      </c>
      <c r="F165" s="16" t="s">
        <v>247</v>
      </c>
      <c r="G165" s="39" t="s">
        <v>613</v>
      </c>
      <c r="H165" s="14">
        <f t="shared" si="10"/>
      </c>
      <c r="I165" s="14"/>
      <c r="J165" s="14"/>
      <c r="K165" s="11"/>
      <c r="L165" s="11">
        <f t="shared" si="11"/>
      </c>
      <c r="M165" s="11"/>
      <c r="N165" s="11"/>
      <c r="Q165" s="3">
        <v>2248</v>
      </c>
    </row>
    <row r="166" spans="1:17" ht="12.75" customHeight="1">
      <c r="A166" s="4">
        <v>160</v>
      </c>
      <c r="B166" s="4">
        <v>143</v>
      </c>
      <c r="C166" s="10" t="s">
        <v>209</v>
      </c>
      <c r="D166" s="9">
        <v>1953</v>
      </c>
      <c r="E166" s="14" t="s">
        <v>12</v>
      </c>
      <c r="F166" s="16" t="s">
        <v>87</v>
      </c>
      <c r="G166" s="39" t="s">
        <v>614</v>
      </c>
      <c r="H166" s="14" t="str">
        <f t="shared" si="10"/>
        <v>М60</v>
      </c>
      <c r="I166" s="14">
        <v>9</v>
      </c>
      <c r="J166" s="14"/>
      <c r="K166" s="11"/>
      <c r="L166" s="11">
        <f t="shared" si="11"/>
      </c>
      <c r="M166" s="11"/>
      <c r="N166" s="11"/>
      <c r="Q166" s="3">
        <v>2280</v>
      </c>
    </row>
    <row r="167" spans="1:17" ht="12.75" customHeight="1">
      <c r="A167" s="4">
        <v>161</v>
      </c>
      <c r="B167" s="4">
        <v>166</v>
      </c>
      <c r="C167" s="11" t="s">
        <v>222</v>
      </c>
      <c r="D167" s="9">
        <v>2003</v>
      </c>
      <c r="E167" s="16" t="s">
        <v>12</v>
      </c>
      <c r="F167" s="16" t="s">
        <v>60</v>
      </c>
      <c r="G167" s="39" t="s">
        <v>583</v>
      </c>
      <c r="H167" s="14" t="str">
        <f t="shared" si="10"/>
        <v>М15</v>
      </c>
      <c r="I167" s="14">
        <v>26</v>
      </c>
      <c r="J167" s="14"/>
      <c r="K167" s="11"/>
      <c r="L167" s="11" t="str">
        <f t="shared" si="11"/>
        <v>М15</v>
      </c>
      <c r="M167" s="11"/>
      <c r="N167" s="11"/>
      <c r="Q167" s="3">
        <v>2319</v>
      </c>
    </row>
    <row r="168" spans="1:17" ht="12.75" customHeight="1">
      <c r="A168" s="4">
        <v>162</v>
      </c>
      <c r="B168" s="4">
        <v>133</v>
      </c>
      <c r="C168" s="10" t="s">
        <v>160</v>
      </c>
      <c r="D168" s="9">
        <v>1954</v>
      </c>
      <c r="E168" s="14" t="s">
        <v>12</v>
      </c>
      <c r="F168" s="16"/>
      <c r="G168" s="39" t="s">
        <v>615</v>
      </c>
      <c r="H168" s="14" t="str">
        <f t="shared" si="10"/>
        <v>М60</v>
      </c>
      <c r="I168" s="14">
        <v>10</v>
      </c>
      <c r="J168" s="14"/>
      <c r="K168" s="11"/>
      <c r="L168" s="11">
        <f t="shared" si="11"/>
      </c>
      <c r="M168" s="11"/>
      <c r="N168" s="11"/>
      <c r="Q168" s="3">
        <v>2374</v>
      </c>
    </row>
    <row r="169" spans="2:14" ht="12.75" customHeight="1">
      <c r="B169" s="4">
        <v>1</v>
      </c>
      <c r="C169" s="11" t="s">
        <v>337</v>
      </c>
      <c r="D169" s="33">
        <v>1986</v>
      </c>
      <c r="E169" s="16" t="s">
        <v>12</v>
      </c>
      <c r="F169" s="16" t="s">
        <v>18</v>
      </c>
      <c r="G169" s="39"/>
      <c r="H169" s="14" t="str">
        <f t="shared" si="10"/>
        <v>М20</v>
      </c>
      <c r="I169" s="14"/>
      <c r="J169" s="14"/>
      <c r="K169" s="11"/>
      <c r="L169" s="11" t="str">
        <f t="shared" si="11"/>
        <v>М20</v>
      </c>
      <c r="M169" s="11"/>
      <c r="N169" s="11"/>
    </row>
    <row r="170" spans="2:14" ht="12.75" customHeight="1">
      <c r="B170" s="4">
        <v>39</v>
      </c>
      <c r="C170" s="11" t="s">
        <v>333</v>
      </c>
      <c r="D170" s="33">
        <v>1961</v>
      </c>
      <c r="E170" s="16" t="s">
        <v>12</v>
      </c>
      <c r="F170" s="16" t="s">
        <v>13</v>
      </c>
      <c r="G170" s="39"/>
      <c r="H170" s="14" t="str">
        <f t="shared" si="10"/>
        <v>М50</v>
      </c>
      <c r="I170" s="14"/>
      <c r="J170" s="14"/>
      <c r="K170" s="11"/>
      <c r="L170" s="11">
        <f t="shared" si="11"/>
      </c>
      <c r="M170" s="11"/>
      <c r="N170" s="11"/>
    </row>
    <row r="171" spans="2:14" ht="12.75" customHeight="1">
      <c r="B171" s="4">
        <v>47</v>
      </c>
      <c r="C171" s="11" t="s">
        <v>299</v>
      </c>
      <c r="D171" s="33">
        <v>2001</v>
      </c>
      <c r="E171" s="16" t="s">
        <v>12</v>
      </c>
      <c r="F171" s="16" t="s">
        <v>253</v>
      </c>
      <c r="G171" s="39"/>
      <c r="H171" s="14" t="str">
        <f t="shared" si="10"/>
        <v>М17</v>
      </c>
      <c r="I171" s="14"/>
      <c r="J171" s="14"/>
      <c r="K171" s="11"/>
      <c r="L171" s="11" t="str">
        <f t="shared" si="11"/>
        <v>М17</v>
      </c>
      <c r="M171" s="11"/>
      <c r="N171" s="11"/>
    </row>
    <row r="172" spans="2:14" ht="12.75" customHeight="1">
      <c r="B172" s="4">
        <v>49</v>
      </c>
      <c r="C172" s="10" t="s">
        <v>306</v>
      </c>
      <c r="D172" s="9">
        <v>2003</v>
      </c>
      <c r="E172" s="14" t="s">
        <v>12</v>
      </c>
      <c r="F172" s="16" t="s">
        <v>88</v>
      </c>
      <c r="G172" s="39"/>
      <c r="H172" s="14" t="str">
        <f t="shared" si="10"/>
        <v>М15</v>
      </c>
      <c r="I172" s="14"/>
      <c r="J172" s="14"/>
      <c r="K172" s="11"/>
      <c r="L172" s="11" t="str">
        <f t="shared" si="11"/>
        <v>М15</v>
      </c>
      <c r="M172" s="11"/>
      <c r="N172" s="11"/>
    </row>
    <row r="173" spans="2:14" ht="12.75" customHeight="1">
      <c r="B173" s="4">
        <v>52</v>
      </c>
      <c r="C173" s="11" t="s">
        <v>344</v>
      </c>
      <c r="D173" s="33">
        <v>1966</v>
      </c>
      <c r="E173" s="16" t="s">
        <v>12</v>
      </c>
      <c r="F173" s="16" t="s">
        <v>13</v>
      </c>
      <c r="G173" s="39"/>
      <c r="H173" s="14" t="str">
        <f t="shared" si="10"/>
        <v>М50</v>
      </c>
      <c r="I173" s="14"/>
      <c r="J173" s="14"/>
      <c r="K173" s="11"/>
      <c r="L173" s="11">
        <f t="shared" si="11"/>
      </c>
      <c r="M173" s="11"/>
      <c r="N173" s="11"/>
    </row>
    <row r="174" spans="2:14" ht="12.75" customHeight="1">
      <c r="B174" s="4">
        <v>59</v>
      </c>
      <c r="C174" s="11" t="s">
        <v>46</v>
      </c>
      <c r="D174" s="9">
        <v>1992</v>
      </c>
      <c r="E174" s="16" t="s">
        <v>12</v>
      </c>
      <c r="F174" s="16" t="s">
        <v>45</v>
      </c>
      <c r="G174" s="39"/>
      <c r="H174" s="14" t="str">
        <f t="shared" si="10"/>
        <v>М20</v>
      </c>
      <c r="I174" s="14"/>
      <c r="J174" s="14"/>
      <c r="K174" s="11"/>
      <c r="L174" s="11" t="str">
        <f t="shared" si="11"/>
        <v>М20</v>
      </c>
      <c r="M174" s="11"/>
      <c r="N174" s="11"/>
    </row>
    <row r="175" spans="2:14" ht="12.75" customHeight="1">
      <c r="B175" s="4">
        <v>60</v>
      </c>
      <c r="C175" s="11" t="s">
        <v>47</v>
      </c>
      <c r="D175" s="9">
        <v>1996</v>
      </c>
      <c r="E175" s="16" t="s">
        <v>12</v>
      </c>
      <c r="F175" s="16" t="s">
        <v>45</v>
      </c>
      <c r="G175" s="39"/>
      <c r="H175" s="14" t="str">
        <f aca="true" t="shared" si="12" ref="H175:H193">IF(AND(D175&gt;=1948,D175&lt;=1957),"М60",IF(AND(D175&gt;=1958,D175&lt;=1967),"М50",IF(AND(D175&gt;=1968,D175&lt;=1977),"М40",L175)))</f>
        <v>М20</v>
      </c>
      <c r="I175" s="14"/>
      <c r="J175" s="14"/>
      <c r="K175" s="11"/>
      <c r="L175" s="11" t="str">
        <f aca="true" t="shared" si="13" ref="L175:L193">IF(AND(D175&gt;=1978,D175&lt;=1997),"М20",IF(AND(D175&gt;=1998,D175&lt;=1999),"М19",IF(AND(D175&gt;=2000,D175&lt;=2001),"М17",IF(AND(D175&gt;=2002,D175&lt;=2003),"М15",""))))</f>
        <v>М20</v>
      </c>
      <c r="M175" s="11"/>
      <c r="N175" s="11"/>
    </row>
    <row r="176" spans="2:14" ht="12.75" customHeight="1">
      <c r="B176" s="4">
        <v>61</v>
      </c>
      <c r="C176" s="11" t="s">
        <v>48</v>
      </c>
      <c r="D176" s="9">
        <v>1992</v>
      </c>
      <c r="E176" s="16" t="s">
        <v>12</v>
      </c>
      <c r="F176" s="16" t="s">
        <v>45</v>
      </c>
      <c r="G176" s="39"/>
      <c r="H176" s="14" t="str">
        <f t="shared" si="12"/>
        <v>М20</v>
      </c>
      <c r="I176" s="14"/>
      <c r="J176" s="14"/>
      <c r="K176" s="11"/>
      <c r="L176" s="11" t="str">
        <f t="shared" si="13"/>
        <v>М20</v>
      </c>
      <c r="M176" s="11"/>
      <c r="N176" s="11"/>
    </row>
    <row r="177" spans="2:14" ht="12.75" customHeight="1">
      <c r="B177" s="4">
        <v>63</v>
      </c>
      <c r="C177" s="10" t="s">
        <v>49</v>
      </c>
      <c r="D177" s="9">
        <v>1995</v>
      </c>
      <c r="E177" s="14" t="s">
        <v>12</v>
      </c>
      <c r="F177" s="16" t="s">
        <v>45</v>
      </c>
      <c r="G177" s="39"/>
      <c r="H177" s="14" t="str">
        <f t="shared" si="12"/>
        <v>М20</v>
      </c>
      <c r="I177" s="14"/>
      <c r="J177" s="14"/>
      <c r="K177" s="11"/>
      <c r="L177" s="11" t="str">
        <f t="shared" si="13"/>
        <v>М20</v>
      </c>
      <c r="M177" s="11"/>
      <c r="N177" s="11"/>
    </row>
    <row r="178" spans="2:14" ht="12.75" customHeight="1">
      <c r="B178" s="4">
        <v>64</v>
      </c>
      <c r="C178" s="10" t="s">
        <v>50</v>
      </c>
      <c r="D178" s="9">
        <v>1997</v>
      </c>
      <c r="E178" s="14" t="s">
        <v>12</v>
      </c>
      <c r="F178" s="16" t="s">
        <v>45</v>
      </c>
      <c r="G178" s="39"/>
      <c r="H178" s="14" t="str">
        <f t="shared" si="12"/>
        <v>М20</v>
      </c>
      <c r="I178" s="14"/>
      <c r="J178" s="14"/>
      <c r="K178" s="11"/>
      <c r="L178" s="11" t="str">
        <f t="shared" si="13"/>
        <v>М20</v>
      </c>
      <c r="M178" s="11"/>
      <c r="N178" s="11"/>
    </row>
    <row r="179" spans="2:14" ht="12.75" customHeight="1">
      <c r="B179" s="4">
        <v>67</v>
      </c>
      <c r="C179" s="11" t="s">
        <v>52</v>
      </c>
      <c r="D179" s="9">
        <v>1996</v>
      </c>
      <c r="E179" s="16" t="s">
        <v>12</v>
      </c>
      <c r="F179" s="16" t="s">
        <v>45</v>
      </c>
      <c r="G179" s="39"/>
      <c r="H179" s="14" t="str">
        <f t="shared" si="12"/>
        <v>М20</v>
      </c>
      <c r="I179" s="14"/>
      <c r="J179" s="14"/>
      <c r="K179" s="11"/>
      <c r="L179" s="11" t="str">
        <f t="shared" si="13"/>
        <v>М20</v>
      </c>
      <c r="M179" s="11"/>
      <c r="N179" s="11"/>
    </row>
    <row r="180" spans="2:14" ht="12.75" customHeight="1">
      <c r="B180" s="4">
        <v>68</v>
      </c>
      <c r="C180" s="11" t="s">
        <v>53</v>
      </c>
      <c r="D180" s="33">
        <v>1994</v>
      </c>
      <c r="E180" s="16" t="s">
        <v>12</v>
      </c>
      <c r="F180" s="16" t="s">
        <v>45</v>
      </c>
      <c r="G180" s="39"/>
      <c r="H180" s="14" t="str">
        <f t="shared" si="12"/>
        <v>М20</v>
      </c>
      <c r="I180" s="14"/>
      <c r="J180" s="14"/>
      <c r="K180" s="11"/>
      <c r="L180" s="11" t="str">
        <f t="shared" si="13"/>
        <v>М20</v>
      </c>
      <c r="M180" s="11"/>
      <c r="N180" s="11"/>
    </row>
    <row r="181" spans="2:14" ht="12.75" customHeight="1">
      <c r="B181" s="4">
        <v>71</v>
      </c>
      <c r="C181" s="10" t="s">
        <v>54</v>
      </c>
      <c r="D181" s="9">
        <v>1996</v>
      </c>
      <c r="E181" s="14" t="s">
        <v>12</v>
      </c>
      <c r="F181" s="16" t="s">
        <v>45</v>
      </c>
      <c r="G181" s="39"/>
      <c r="H181" s="14" t="str">
        <f t="shared" si="12"/>
        <v>М20</v>
      </c>
      <c r="I181" s="14"/>
      <c r="J181" s="14"/>
      <c r="K181" s="11"/>
      <c r="L181" s="11" t="str">
        <f t="shared" si="13"/>
        <v>М20</v>
      </c>
      <c r="M181" s="11"/>
      <c r="N181" s="11"/>
    </row>
    <row r="182" spans="2:14" ht="12.75" customHeight="1">
      <c r="B182" s="4">
        <v>73</v>
      </c>
      <c r="C182" s="11" t="s">
        <v>55</v>
      </c>
      <c r="D182" s="9">
        <v>1997</v>
      </c>
      <c r="E182" s="16" t="s">
        <v>12</v>
      </c>
      <c r="F182" s="16" t="s">
        <v>45</v>
      </c>
      <c r="G182" s="39"/>
      <c r="H182" s="14" t="str">
        <f t="shared" si="12"/>
        <v>М20</v>
      </c>
      <c r="I182" s="14"/>
      <c r="J182" s="14"/>
      <c r="K182" s="11"/>
      <c r="L182" s="11" t="str">
        <f t="shared" si="13"/>
        <v>М20</v>
      </c>
      <c r="M182" s="11"/>
      <c r="N182" s="11"/>
    </row>
    <row r="183" spans="2:14" ht="12.75" customHeight="1">
      <c r="B183" s="4">
        <v>74</v>
      </c>
      <c r="C183" s="11" t="s">
        <v>217</v>
      </c>
      <c r="D183" s="9">
        <v>2002</v>
      </c>
      <c r="E183" s="16" t="s">
        <v>12</v>
      </c>
      <c r="F183" s="16" t="s">
        <v>126</v>
      </c>
      <c r="G183" s="39"/>
      <c r="H183" s="14" t="str">
        <f t="shared" si="12"/>
        <v>М15</v>
      </c>
      <c r="I183" s="14"/>
      <c r="J183" s="14"/>
      <c r="K183" s="11"/>
      <c r="L183" s="11" t="str">
        <f t="shared" si="13"/>
        <v>М15</v>
      </c>
      <c r="M183" s="11"/>
      <c r="N183" s="11"/>
    </row>
    <row r="184" spans="2:14" ht="12.75" customHeight="1">
      <c r="B184" s="4">
        <v>82</v>
      </c>
      <c r="C184" s="11" t="s">
        <v>85</v>
      </c>
      <c r="D184" s="33">
        <v>1952</v>
      </c>
      <c r="E184" s="16" t="s">
        <v>12</v>
      </c>
      <c r="F184" s="16"/>
      <c r="G184" s="39"/>
      <c r="H184" s="14" t="str">
        <f t="shared" si="12"/>
        <v>М60</v>
      </c>
      <c r="I184" s="14"/>
      <c r="J184" s="14"/>
      <c r="K184" s="11"/>
      <c r="L184" s="11">
        <f t="shared" si="13"/>
      </c>
      <c r="M184" s="11"/>
      <c r="N184" s="11"/>
    </row>
    <row r="185" spans="2:14" ht="12.75" customHeight="1">
      <c r="B185" s="4">
        <v>108</v>
      </c>
      <c r="C185" s="10" t="s">
        <v>133</v>
      </c>
      <c r="D185" s="33">
        <v>1953</v>
      </c>
      <c r="E185" s="14" t="s">
        <v>12</v>
      </c>
      <c r="F185" s="16"/>
      <c r="G185" s="39"/>
      <c r="H185" s="14" t="str">
        <f t="shared" si="12"/>
        <v>М60</v>
      </c>
      <c r="I185" s="14"/>
      <c r="J185" s="14"/>
      <c r="K185" s="11"/>
      <c r="L185" s="11">
        <f t="shared" si="13"/>
      </c>
      <c r="M185" s="11"/>
      <c r="N185" s="11"/>
    </row>
    <row r="186" spans="2:14" ht="12.75" customHeight="1">
      <c r="B186" s="4">
        <v>128</v>
      </c>
      <c r="C186" s="11" t="s">
        <v>170</v>
      </c>
      <c r="D186" s="33">
        <v>1988</v>
      </c>
      <c r="E186" s="16" t="s">
        <v>12</v>
      </c>
      <c r="F186" s="16" t="s">
        <v>79</v>
      </c>
      <c r="G186" s="39"/>
      <c r="H186" s="14" t="str">
        <f t="shared" si="12"/>
        <v>М20</v>
      </c>
      <c r="I186" s="14"/>
      <c r="J186" s="14"/>
      <c r="K186" s="11"/>
      <c r="L186" s="11" t="str">
        <f t="shared" si="13"/>
        <v>М20</v>
      </c>
      <c r="M186" s="11"/>
      <c r="N186" s="11"/>
    </row>
    <row r="187" spans="2:14" ht="12.75" customHeight="1">
      <c r="B187" s="4">
        <v>154</v>
      </c>
      <c r="C187" s="10" t="s">
        <v>317</v>
      </c>
      <c r="D187" s="9">
        <v>1993</v>
      </c>
      <c r="E187" s="14" t="s">
        <v>12</v>
      </c>
      <c r="F187" s="16" t="s">
        <v>247</v>
      </c>
      <c r="G187" s="39"/>
      <c r="H187" s="14" t="str">
        <f t="shared" si="12"/>
        <v>М20</v>
      </c>
      <c r="I187" s="14"/>
      <c r="J187" s="14"/>
      <c r="K187" s="11"/>
      <c r="L187" s="11" t="str">
        <f t="shared" si="13"/>
        <v>М20</v>
      </c>
      <c r="M187" s="11"/>
      <c r="N187" s="11"/>
    </row>
    <row r="188" spans="2:14" ht="12.75" customHeight="1">
      <c r="B188" s="4">
        <v>157</v>
      </c>
      <c r="C188" s="11" t="s">
        <v>329</v>
      </c>
      <c r="D188" s="33">
        <v>1990</v>
      </c>
      <c r="E188" s="16" t="s">
        <v>12</v>
      </c>
      <c r="F188" s="16" t="s">
        <v>247</v>
      </c>
      <c r="G188" s="39"/>
      <c r="H188" s="14" t="str">
        <f t="shared" si="12"/>
        <v>М20</v>
      </c>
      <c r="I188" s="14"/>
      <c r="J188" s="14"/>
      <c r="K188" s="11"/>
      <c r="L188" s="11" t="str">
        <f t="shared" si="13"/>
        <v>М20</v>
      </c>
      <c r="M188" s="11"/>
      <c r="N188" s="11"/>
    </row>
    <row r="189" spans="2:14" ht="12.75" customHeight="1">
      <c r="B189" s="4">
        <v>159</v>
      </c>
      <c r="C189" s="11" t="s">
        <v>331</v>
      </c>
      <c r="D189" s="33">
        <v>1990</v>
      </c>
      <c r="E189" s="16" t="s">
        <v>12</v>
      </c>
      <c r="F189" s="16" t="s">
        <v>247</v>
      </c>
      <c r="G189" s="39"/>
      <c r="H189" s="14" t="str">
        <f t="shared" si="12"/>
        <v>М20</v>
      </c>
      <c r="I189" s="14"/>
      <c r="J189" s="14"/>
      <c r="K189" s="11"/>
      <c r="L189" s="11" t="str">
        <f t="shared" si="13"/>
        <v>М20</v>
      </c>
      <c r="M189" s="11"/>
      <c r="N189" s="11"/>
    </row>
    <row r="190" spans="2:14" ht="12.75" customHeight="1">
      <c r="B190" s="4">
        <v>162</v>
      </c>
      <c r="C190" s="10" t="s">
        <v>290</v>
      </c>
      <c r="D190" s="9">
        <v>1988</v>
      </c>
      <c r="E190" s="14" t="s">
        <v>12</v>
      </c>
      <c r="F190" s="16" t="s">
        <v>247</v>
      </c>
      <c r="G190" s="39"/>
      <c r="H190" s="14" t="str">
        <f t="shared" si="12"/>
        <v>М20</v>
      </c>
      <c r="I190" s="14"/>
      <c r="J190" s="14"/>
      <c r="K190" s="11"/>
      <c r="L190" s="11" t="str">
        <f t="shared" si="13"/>
        <v>М20</v>
      </c>
      <c r="M190" s="11"/>
      <c r="N190" s="11"/>
    </row>
    <row r="191" spans="2:14" ht="12.75" customHeight="1">
      <c r="B191" s="4">
        <v>170</v>
      </c>
      <c r="C191" s="11" t="s">
        <v>381</v>
      </c>
      <c r="D191" s="33">
        <v>1998</v>
      </c>
      <c r="E191" s="16" t="s">
        <v>12</v>
      </c>
      <c r="F191" s="16" t="s">
        <v>226</v>
      </c>
      <c r="G191" s="39"/>
      <c r="H191" s="14" t="str">
        <f t="shared" si="12"/>
        <v>М19</v>
      </c>
      <c r="I191" s="14"/>
      <c r="J191" s="14"/>
      <c r="K191" s="11"/>
      <c r="L191" s="11" t="str">
        <f t="shared" si="13"/>
        <v>М19</v>
      </c>
      <c r="M191" s="11"/>
      <c r="N191" s="11"/>
    </row>
    <row r="192" spans="2:14" ht="12.75" customHeight="1">
      <c r="B192" s="4">
        <v>203</v>
      </c>
      <c r="C192" s="10" t="s">
        <v>138</v>
      </c>
      <c r="D192" s="33">
        <v>1992</v>
      </c>
      <c r="E192" s="14" t="s">
        <v>12</v>
      </c>
      <c r="F192" s="16" t="s">
        <v>27</v>
      </c>
      <c r="G192" s="39"/>
      <c r="H192" s="14" t="str">
        <f t="shared" si="12"/>
        <v>М20</v>
      </c>
      <c r="I192" s="14"/>
      <c r="J192" s="14"/>
      <c r="K192" s="11"/>
      <c r="L192" s="11" t="str">
        <f t="shared" si="13"/>
        <v>М20</v>
      </c>
      <c r="M192" s="11"/>
      <c r="N192" s="11"/>
    </row>
    <row r="193" spans="2:14" ht="12.75" customHeight="1">
      <c r="B193" s="4">
        <v>216</v>
      </c>
      <c r="C193" s="10" t="s">
        <v>294</v>
      </c>
      <c r="D193" s="9">
        <v>2002</v>
      </c>
      <c r="E193" s="14" t="s">
        <v>12</v>
      </c>
      <c r="F193" s="16" t="s">
        <v>88</v>
      </c>
      <c r="G193" s="39"/>
      <c r="H193" s="14" t="str">
        <f t="shared" si="12"/>
        <v>М15</v>
      </c>
      <c r="I193" s="14"/>
      <c r="J193" s="14"/>
      <c r="K193" s="11"/>
      <c r="L193" s="11" t="str">
        <f t="shared" si="13"/>
        <v>М15</v>
      </c>
      <c r="M193" s="11"/>
      <c r="N193" s="11"/>
    </row>
    <row r="194" spans="2:14" ht="12.75" customHeight="1">
      <c r="B194" s="4"/>
      <c r="C194" s="11"/>
      <c r="E194" s="16"/>
      <c r="F194" s="16"/>
      <c r="G194" s="39"/>
      <c r="H194" s="14">
        <f aca="true" t="shared" si="14" ref="H194:H200">IF(AND(D194&gt;=1900,D194&lt;=1936),"М80",IF(AND(D194&gt;=1937,D194&lt;=1946),"М70",IF(AND(D194&gt;=1947,D194&lt;=1956),"М60",IF(AND(D194&gt;=1957,D194&lt;=1966),"М50",IF(AND(D194&gt;=1967,D194&lt;=1976),"М40",L194)))))</f>
      </c>
      <c r="I194" s="14"/>
      <c r="J194" s="14"/>
      <c r="K194" s="11"/>
      <c r="L194" s="11">
        <f aca="true" t="shared" si="15" ref="L194:L200">IF(AND(D194&gt;=1977,D194&lt;=1996),"М20",IF(AND(D194&gt;=1997,D194&lt;=1998),"М19",IF(AND(D194&gt;=1999,D194&lt;=2000),"М17",IF(AND(D194&gt;=2001,D194&lt;=2002),"М15",IF(AND(D194&gt;=2003,D194&lt;=2004),"М13","")))))</f>
      </c>
      <c r="M194" s="11"/>
      <c r="N194" s="11"/>
    </row>
    <row r="195" spans="2:14" ht="12.75" customHeight="1">
      <c r="B195" s="4"/>
      <c r="C195" s="11"/>
      <c r="E195" s="16"/>
      <c r="F195" s="16"/>
      <c r="G195" s="39"/>
      <c r="H195" s="14">
        <f t="shared" si="14"/>
      </c>
      <c r="I195" s="14"/>
      <c r="J195" s="14"/>
      <c r="K195" s="11"/>
      <c r="L195" s="11">
        <f t="shared" si="15"/>
      </c>
      <c r="M195" s="11"/>
      <c r="N195" s="11"/>
    </row>
    <row r="196" spans="2:14" ht="15" customHeight="1">
      <c r="B196" s="4"/>
      <c r="C196" s="11"/>
      <c r="E196" s="14"/>
      <c r="F196" s="16"/>
      <c r="G196" s="39"/>
      <c r="H196" s="14">
        <f t="shared" si="14"/>
      </c>
      <c r="I196" s="14"/>
      <c r="J196" s="14"/>
      <c r="K196" s="11"/>
      <c r="L196" s="11">
        <f t="shared" si="15"/>
      </c>
      <c r="M196" s="11"/>
      <c r="N196" s="11"/>
    </row>
    <row r="197" spans="2:14" ht="12.75" customHeight="1">
      <c r="B197" s="4"/>
      <c r="C197" s="10"/>
      <c r="E197" s="14"/>
      <c r="F197" s="16"/>
      <c r="G197" s="39"/>
      <c r="H197" s="14">
        <f t="shared" si="14"/>
      </c>
      <c r="I197" s="14"/>
      <c r="J197" s="14"/>
      <c r="K197" s="11"/>
      <c r="L197" s="11">
        <f t="shared" si="15"/>
      </c>
      <c r="M197" s="11"/>
      <c r="N197" s="11"/>
    </row>
    <row r="198" spans="2:14" ht="12.75" customHeight="1">
      <c r="B198" s="4"/>
      <c r="C198" s="11"/>
      <c r="E198" s="16"/>
      <c r="F198" s="16"/>
      <c r="G198" s="39"/>
      <c r="H198" s="14">
        <f t="shared" si="14"/>
      </c>
      <c r="I198" s="14"/>
      <c r="J198" s="14"/>
      <c r="K198" s="11"/>
      <c r="L198" s="11">
        <f t="shared" si="15"/>
      </c>
      <c r="M198" s="11"/>
      <c r="N198" s="11"/>
    </row>
    <row r="199" spans="2:14" ht="12.75" customHeight="1">
      <c r="B199" s="4"/>
      <c r="C199" s="11"/>
      <c r="E199" s="16"/>
      <c r="F199" s="16"/>
      <c r="G199" s="39"/>
      <c r="H199" s="14">
        <f t="shared" si="14"/>
      </c>
      <c r="I199" s="14"/>
      <c r="J199" s="14"/>
      <c r="K199" s="11"/>
      <c r="L199" s="11">
        <f t="shared" si="15"/>
      </c>
      <c r="M199" s="11"/>
      <c r="N199" s="11"/>
    </row>
    <row r="200" spans="2:14" ht="12.75" customHeight="1">
      <c r="B200" s="4"/>
      <c r="C200" s="10"/>
      <c r="E200" s="14"/>
      <c r="F200" s="16"/>
      <c r="G200" s="39"/>
      <c r="H200" s="14">
        <f t="shared" si="14"/>
      </c>
      <c r="I200" s="14"/>
      <c r="J200" s="14"/>
      <c r="K200" s="11"/>
      <c r="L200" s="11">
        <f t="shared" si="15"/>
      </c>
      <c r="M200" s="11"/>
      <c r="N200" s="11"/>
    </row>
  </sheetData>
  <sheetProtection/>
  <autoFilter ref="A5:J200">
    <sortState ref="A6:J200">
      <sortCondition sortBy="value" ref="B6:B200"/>
    </sortState>
  </autoFilter>
  <mergeCells count="13">
    <mergeCell ref="G5:G6"/>
    <mergeCell ref="H5:H6"/>
    <mergeCell ref="I5:I6"/>
    <mergeCell ref="J5:J6"/>
    <mergeCell ref="A1:I1"/>
    <mergeCell ref="A2:I2"/>
    <mergeCell ref="A3:I3"/>
    <mergeCell ref="A5:A6"/>
    <mergeCell ref="B5:B6"/>
    <mergeCell ref="C5:C6"/>
    <mergeCell ref="D5:D6"/>
    <mergeCell ref="E5:E6"/>
    <mergeCell ref="F5:F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7"/>
  <sheetViews>
    <sheetView showGridLines="0" zoomScale="115" zoomScaleNormal="115" zoomScalePageLayoutView="0" workbookViewId="0" topLeftCell="A1">
      <selection activeCell="E11" sqref="E11"/>
    </sheetView>
  </sheetViews>
  <sheetFormatPr defaultColWidth="9.00390625" defaultRowHeight="12.75" customHeight="1"/>
  <cols>
    <col min="1" max="1" width="4.25390625" style="21" customWidth="1"/>
    <col min="2" max="2" width="4.375" style="32" customWidth="1"/>
    <col min="3" max="3" width="21.625" style="28" customWidth="1"/>
    <col min="4" max="4" width="4.25390625" style="23" customWidth="1"/>
    <col min="5" max="5" width="14.625" style="22" customWidth="1"/>
    <col min="6" max="6" width="18.625" style="29" customWidth="1"/>
    <col min="7" max="7" width="6.375" style="30" customWidth="1"/>
    <col min="8" max="8" width="4.00390625" style="31" customWidth="1"/>
    <col min="9" max="9" width="3.875" style="31" customWidth="1"/>
    <col min="10" max="10" width="7.75390625" style="17" bestFit="1" customWidth="1"/>
    <col min="11" max="11" width="9.125" style="17" customWidth="1"/>
    <col min="12" max="12" width="8.875" style="17" hidden="1" customWidth="1"/>
    <col min="13" max="16" width="9.125" style="17" customWidth="1"/>
    <col min="17" max="17" width="0" style="17" hidden="1" customWidth="1"/>
    <col min="18" max="16384" width="9.125" style="17" customWidth="1"/>
  </cols>
  <sheetData>
    <row r="1" spans="1:9" ht="51.75" customHeight="1">
      <c r="A1" s="49" t="s">
        <v>36</v>
      </c>
      <c r="B1" s="50"/>
      <c r="C1" s="50"/>
      <c r="D1" s="50"/>
      <c r="E1" s="50"/>
      <c r="F1" s="50"/>
      <c r="G1" s="50"/>
      <c r="H1" s="50"/>
      <c r="I1" s="50"/>
    </row>
    <row r="2" spans="1:9" ht="17.25" customHeight="1">
      <c r="A2" s="59" t="s">
        <v>11</v>
      </c>
      <c r="B2" s="59"/>
      <c r="C2" s="59"/>
      <c r="D2" s="59"/>
      <c r="E2" s="59"/>
      <c r="F2" s="59"/>
      <c r="G2" s="59"/>
      <c r="H2" s="59"/>
      <c r="I2" s="59"/>
    </row>
    <row r="3" spans="1:9" s="18" customFormat="1" ht="18" customHeight="1">
      <c r="A3" s="52" t="s">
        <v>35</v>
      </c>
      <c r="B3" s="52"/>
      <c r="C3" s="52"/>
      <c r="D3" s="52"/>
      <c r="E3" s="52"/>
      <c r="F3" s="52"/>
      <c r="G3" s="52"/>
      <c r="H3" s="52"/>
      <c r="I3" s="52"/>
    </row>
    <row r="4" spans="1:8" s="18" customFormat="1" ht="13.5" customHeight="1">
      <c r="A4" s="19"/>
      <c r="C4" s="1"/>
      <c r="D4" s="1"/>
      <c r="E4" s="1"/>
      <c r="F4" s="1"/>
      <c r="G4" s="1"/>
      <c r="H4" s="1"/>
    </row>
    <row r="5" spans="1:10" s="20" customFormat="1" ht="7.5" customHeight="1">
      <c r="A5" s="60" t="s">
        <v>0</v>
      </c>
      <c r="B5" s="60" t="s">
        <v>1</v>
      </c>
      <c r="C5" s="60" t="s">
        <v>2</v>
      </c>
      <c r="D5" s="62" t="s">
        <v>3</v>
      </c>
      <c r="E5" s="62" t="s">
        <v>4</v>
      </c>
      <c r="F5" s="62" t="s">
        <v>5</v>
      </c>
      <c r="G5" s="57" t="s">
        <v>6</v>
      </c>
      <c r="H5" s="57" t="s">
        <v>7</v>
      </c>
      <c r="I5" s="57" t="s">
        <v>8</v>
      </c>
      <c r="J5" s="57" t="s">
        <v>16</v>
      </c>
    </row>
    <row r="6" spans="1:10" s="20" customFormat="1" ht="7.5" customHeight="1">
      <c r="A6" s="61"/>
      <c r="B6" s="61"/>
      <c r="C6" s="61"/>
      <c r="D6" s="63"/>
      <c r="E6" s="63"/>
      <c r="F6" s="63"/>
      <c r="G6" s="58"/>
      <c r="H6" s="58"/>
      <c r="I6" s="58"/>
      <c r="J6" s="58"/>
    </row>
    <row r="7" spans="1:17" ht="12.75" customHeight="1">
      <c r="A7" s="4">
        <v>1</v>
      </c>
      <c r="B7" s="21">
        <v>300</v>
      </c>
      <c r="C7" s="22" t="s">
        <v>265</v>
      </c>
      <c r="D7" s="23">
        <v>1994</v>
      </c>
      <c r="E7" s="24" t="s">
        <v>12</v>
      </c>
      <c r="F7" s="27" t="s">
        <v>126</v>
      </c>
      <c r="G7" s="41" t="s">
        <v>403</v>
      </c>
      <c r="H7" s="24" t="str">
        <f aca="true" t="shared" si="0" ref="H7:H38">IF(AND(D7&gt;=1948,D7&lt;=1957),"Ж60",IF(AND(D7&gt;=1958,D7&lt;=1967),"Ж50",IF(AND(D7&gt;=1968,D7&lt;=1977),"Ж40",IF(AND(D7&gt;=1978,D7&lt;=1997),"Ж20",L7))))</f>
        <v>Ж20</v>
      </c>
      <c r="I7" s="24">
        <v>1</v>
      </c>
      <c r="J7" s="24"/>
      <c r="L7" s="17">
        <f aca="true" t="shared" si="1" ref="L7:L38">IF(AND(D7&gt;=1998,D7&lt;=1999),"Ж19",IF(AND(D7&gt;=2000,D7&lt;=2001),"Ж17",IF(AND(D7&gt;=2002,D7&lt;=2003),"Ж15","")))</f>
      </c>
      <c r="Q7" s="17">
        <v>1345</v>
      </c>
    </row>
    <row r="8" spans="1:17" ht="12.75" customHeight="1">
      <c r="A8" s="4">
        <v>2</v>
      </c>
      <c r="B8" s="21">
        <v>239</v>
      </c>
      <c r="C8" s="22" t="s">
        <v>188</v>
      </c>
      <c r="D8" s="23">
        <v>1994</v>
      </c>
      <c r="E8" s="24" t="s">
        <v>12</v>
      </c>
      <c r="F8" s="27" t="s">
        <v>154</v>
      </c>
      <c r="G8" s="41" t="s">
        <v>406</v>
      </c>
      <c r="H8" s="24" t="str">
        <f t="shared" si="0"/>
        <v>Ж20</v>
      </c>
      <c r="I8" s="24">
        <v>2</v>
      </c>
      <c r="J8" s="24"/>
      <c r="L8" s="17">
        <f t="shared" si="1"/>
      </c>
      <c r="Q8" s="17">
        <v>1361</v>
      </c>
    </row>
    <row r="9" spans="1:17" ht="12.75" customHeight="1">
      <c r="A9" s="4">
        <v>3</v>
      </c>
      <c r="B9" s="21">
        <v>243</v>
      </c>
      <c r="C9" s="22" t="s">
        <v>155</v>
      </c>
      <c r="D9" s="23">
        <v>1995</v>
      </c>
      <c r="E9" s="24" t="s">
        <v>12</v>
      </c>
      <c r="F9" s="27" t="s">
        <v>154</v>
      </c>
      <c r="G9" s="41" t="s">
        <v>422</v>
      </c>
      <c r="H9" s="24" t="str">
        <f t="shared" si="0"/>
        <v>Ж20</v>
      </c>
      <c r="I9" s="24">
        <v>3</v>
      </c>
      <c r="J9" s="24"/>
      <c r="L9" s="17">
        <f t="shared" si="1"/>
      </c>
      <c r="Q9" s="17">
        <v>1445</v>
      </c>
    </row>
    <row r="10" spans="1:17" ht="12.75" customHeight="1">
      <c r="A10" s="4">
        <v>4</v>
      </c>
      <c r="B10" s="21">
        <v>301</v>
      </c>
      <c r="C10" s="22" t="s">
        <v>234</v>
      </c>
      <c r="D10" s="23">
        <v>1995</v>
      </c>
      <c r="E10" s="24" t="s">
        <v>12</v>
      </c>
      <c r="F10" s="27" t="s">
        <v>27</v>
      </c>
      <c r="G10" s="41" t="s">
        <v>430</v>
      </c>
      <c r="H10" s="24" t="str">
        <f t="shared" si="0"/>
        <v>Ж20</v>
      </c>
      <c r="I10" s="24">
        <v>4</v>
      </c>
      <c r="J10" s="24"/>
      <c r="L10" s="17">
        <f t="shared" si="1"/>
      </c>
      <c r="Q10" s="17">
        <v>1475</v>
      </c>
    </row>
    <row r="11" spans="1:17" ht="12.75" customHeight="1">
      <c r="A11" s="4">
        <v>5</v>
      </c>
      <c r="B11" s="21">
        <v>251</v>
      </c>
      <c r="C11" s="22" t="s">
        <v>150</v>
      </c>
      <c r="D11" s="23">
        <v>1998</v>
      </c>
      <c r="E11" s="24" t="s">
        <v>12</v>
      </c>
      <c r="F11" s="27" t="s">
        <v>60</v>
      </c>
      <c r="G11" s="41" t="s">
        <v>437</v>
      </c>
      <c r="H11" s="24" t="str">
        <f t="shared" si="0"/>
        <v>Ж19</v>
      </c>
      <c r="I11" s="24">
        <v>1</v>
      </c>
      <c r="J11" s="24"/>
      <c r="L11" s="17" t="str">
        <f t="shared" si="1"/>
        <v>Ж19</v>
      </c>
      <c r="Q11" s="17">
        <v>1492</v>
      </c>
    </row>
    <row r="12" spans="1:17" ht="12.75" customHeight="1">
      <c r="A12" s="4">
        <v>6</v>
      </c>
      <c r="B12" s="21">
        <v>303</v>
      </c>
      <c r="C12" s="22" t="s">
        <v>248</v>
      </c>
      <c r="D12" s="23">
        <v>1996</v>
      </c>
      <c r="E12" s="24" t="s">
        <v>12</v>
      </c>
      <c r="F12" s="27" t="s">
        <v>126</v>
      </c>
      <c r="G12" s="41" t="s">
        <v>442</v>
      </c>
      <c r="H12" s="24" t="str">
        <f t="shared" si="0"/>
        <v>Ж20</v>
      </c>
      <c r="I12" s="24">
        <v>5</v>
      </c>
      <c r="J12" s="24"/>
      <c r="L12" s="17">
        <f t="shared" si="1"/>
      </c>
      <c r="Q12" s="17">
        <v>1501</v>
      </c>
    </row>
    <row r="13" spans="1:17" ht="12.75" customHeight="1">
      <c r="A13" s="4">
        <v>7</v>
      </c>
      <c r="B13" s="21">
        <v>302</v>
      </c>
      <c r="C13" s="22" t="s">
        <v>250</v>
      </c>
      <c r="D13" s="23">
        <v>1987</v>
      </c>
      <c r="E13" s="24" t="s">
        <v>12</v>
      </c>
      <c r="F13" s="27" t="s">
        <v>126</v>
      </c>
      <c r="G13" s="41" t="s">
        <v>452</v>
      </c>
      <c r="H13" s="24" t="str">
        <f t="shared" si="0"/>
        <v>Ж20</v>
      </c>
      <c r="I13" s="24">
        <v>6</v>
      </c>
      <c r="J13" s="24"/>
      <c r="L13" s="17">
        <f t="shared" si="1"/>
      </c>
      <c r="Q13" s="17">
        <v>1526</v>
      </c>
    </row>
    <row r="14" spans="1:17" ht="12.75" customHeight="1">
      <c r="A14" s="4">
        <v>8</v>
      </c>
      <c r="B14" s="21">
        <v>223</v>
      </c>
      <c r="C14" s="22" t="s">
        <v>371</v>
      </c>
      <c r="D14" s="23">
        <v>1997</v>
      </c>
      <c r="E14" s="24" t="s">
        <v>12</v>
      </c>
      <c r="F14" s="27"/>
      <c r="G14" s="41" t="s">
        <v>454</v>
      </c>
      <c r="H14" s="24" t="str">
        <f t="shared" si="0"/>
        <v>Ж20</v>
      </c>
      <c r="I14" s="24">
        <v>7</v>
      </c>
      <c r="J14" s="24"/>
      <c r="L14" s="17">
        <f t="shared" si="1"/>
      </c>
      <c r="Q14" s="17">
        <v>1535</v>
      </c>
    </row>
    <row r="15" spans="1:17" ht="12.75" customHeight="1">
      <c r="A15" s="4">
        <v>9</v>
      </c>
      <c r="B15" s="21">
        <v>266</v>
      </c>
      <c r="C15" s="22" t="s">
        <v>59</v>
      </c>
      <c r="D15" s="23">
        <v>1996</v>
      </c>
      <c r="E15" s="24" t="s">
        <v>12</v>
      </c>
      <c r="F15" s="27" t="s">
        <v>60</v>
      </c>
      <c r="G15" s="41" t="s">
        <v>455</v>
      </c>
      <c r="H15" s="24" t="str">
        <f t="shared" si="0"/>
        <v>Ж20</v>
      </c>
      <c r="I15" s="24">
        <v>8</v>
      </c>
      <c r="J15" s="24"/>
      <c r="L15" s="17">
        <f t="shared" si="1"/>
      </c>
      <c r="Q15" s="17">
        <v>1538</v>
      </c>
    </row>
    <row r="16" spans="1:17" ht="12.75" customHeight="1">
      <c r="A16" s="4">
        <v>10</v>
      </c>
      <c r="B16" s="21">
        <v>267</v>
      </c>
      <c r="C16" s="22" t="s">
        <v>62</v>
      </c>
      <c r="D16" s="23">
        <v>2001</v>
      </c>
      <c r="E16" s="24" t="s">
        <v>12</v>
      </c>
      <c r="F16" s="27" t="s">
        <v>60</v>
      </c>
      <c r="G16" s="41" t="s">
        <v>461</v>
      </c>
      <c r="H16" s="24" t="str">
        <f t="shared" si="0"/>
        <v>Ж17</v>
      </c>
      <c r="I16" s="24">
        <v>1</v>
      </c>
      <c r="J16" s="24"/>
      <c r="L16" s="17" t="str">
        <f t="shared" si="1"/>
        <v>Ж17</v>
      </c>
      <c r="Q16" s="17">
        <v>1556</v>
      </c>
    </row>
    <row r="17" spans="1:17" ht="12.75" customHeight="1">
      <c r="A17" s="4">
        <v>11</v>
      </c>
      <c r="B17" s="21">
        <v>258</v>
      </c>
      <c r="C17" s="22" t="s">
        <v>108</v>
      </c>
      <c r="D17" s="23">
        <v>1974</v>
      </c>
      <c r="E17" s="24" t="s">
        <v>12</v>
      </c>
      <c r="F17" s="27" t="s">
        <v>17</v>
      </c>
      <c r="G17" s="41" t="s">
        <v>464</v>
      </c>
      <c r="H17" s="24" t="str">
        <f t="shared" si="0"/>
        <v>Ж40</v>
      </c>
      <c r="I17" s="24">
        <v>1</v>
      </c>
      <c r="J17" s="24"/>
      <c r="L17" s="17">
        <f t="shared" si="1"/>
      </c>
      <c r="Q17" s="17">
        <v>1560</v>
      </c>
    </row>
    <row r="18" spans="1:17" ht="12.75" customHeight="1">
      <c r="A18" s="4">
        <v>12</v>
      </c>
      <c r="B18" s="21">
        <v>263</v>
      </c>
      <c r="C18" s="22" t="s">
        <v>153</v>
      </c>
      <c r="D18" s="23">
        <v>1996</v>
      </c>
      <c r="E18" s="24" t="s">
        <v>12</v>
      </c>
      <c r="F18" s="27" t="s">
        <v>154</v>
      </c>
      <c r="G18" s="41" t="s">
        <v>484</v>
      </c>
      <c r="H18" s="24" t="str">
        <f t="shared" si="0"/>
        <v>Ж20</v>
      </c>
      <c r="I18" s="24">
        <v>9</v>
      </c>
      <c r="J18" s="24"/>
      <c r="L18" s="17">
        <f t="shared" si="1"/>
      </c>
      <c r="Q18" s="17">
        <v>1567</v>
      </c>
    </row>
    <row r="19" spans="1:17" ht="12.75" customHeight="1">
      <c r="A19" s="4">
        <v>13</v>
      </c>
      <c r="B19" s="21">
        <v>338</v>
      </c>
      <c r="C19" s="22" t="s">
        <v>244</v>
      </c>
      <c r="D19" s="23">
        <v>1985</v>
      </c>
      <c r="E19" s="24" t="s">
        <v>12</v>
      </c>
      <c r="F19" s="27" t="s">
        <v>13</v>
      </c>
      <c r="G19" s="41" t="s">
        <v>487</v>
      </c>
      <c r="H19" s="24" t="str">
        <f t="shared" si="0"/>
        <v>Ж20</v>
      </c>
      <c r="I19" s="24">
        <v>10</v>
      </c>
      <c r="J19" s="24"/>
      <c r="L19" s="17">
        <f t="shared" si="1"/>
      </c>
      <c r="Q19" s="17">
        <v>1575</v>
      </c>
    </row>
    <row r="20" spans="1:17" ht="12.75" customHeight="1">
      <c r="A20" s="4">
        <v>14</v>
      </c>
      <c r="B20" s="21">
        <v>317</v>
      </c>
      <c r="C20" s="22" t="s">
        <v>241</v>
      </c>
      <c r="D20" s="23">
        <v>1999</v>
      </c>
      <c r="E20" s="24" t="s">
        <v>12</v>
      </c>
      <c r="F20" s="27" t="s">
        <v>126</v>
      </c>
      <c r="G20" s="41" t="s">
        <v>490</v>
      </c>
      <c r="H20" s="24" t="str">
        <f t="shared" si="0"/>
        <v>Ж19</v>
      </c>
      <c r="I20" s="24">
        <v>2</v>
      </c>
      <c r="J20" s="24"/>
      <c r="L20" s="17" t="str">
        <f t="shared" si="1"/>
        <v>Ж19</v>
      </c>
      <c r="Q20" s="17">
        <v>1585</v>
      </c>
    </row>
    <row r="21" spans="1:17" ht="12.75" customHeight="1">
      <c r="A21" s="4">
        <v>15</v>
      </c>
      <c r="B21" s="21">
        <v>304</v>
      </c>
      <c r="C21" s="22" t="s">
        <v>257</v>
      </c>
      <c r="D21" s="23">
        <v>1997</v>
      </c>
      <c r="E21" s="24" t="s">
        <v>12</v>
      </c>
      <c r="F21" s="27"/>
      <c r="G21" s="41" t="s">
        <v>492</v>
      </c>
      <c r="H21" s="24" t="str">
        <f t="shared" si="0"/>
        <v>Ж20</v>
      </c>
      <c r="I21" s="24">
        <v>11</v>
      </c>
      <c r="J21" s="24"/>
      <c r="L21" s="17">
        <f t="shared" si="1"/>
      </c>
      <c r="Q21" s="17">
        <v>1594</v>
      </c>
    </row>
    <row r="22" spans="1:17" ht="12.75" customHeight="1">
      <c r="A22" s="4">
        <v>16</v>
      </c>
      <c r="B22" s="21">
        <v>333</v>
      </c>
      <c r="C22" s="22" t="s">
        <v>242</v>
      </c>
      <c r="D22" s="23">
        <v>1998</v>
      </c>
      <c r="E22" s="24" t="s">
        <v>12</v>
      </c>
      <c r="F22" s="27" t="s">
        <v>27</v>
      </c>
      <c r="G22" s="41" t="s">
        <v>495</v>
      </c>
      <c r="H22" s="24" t="str">
        <f t="shared" si="0"/>
        <v>Ж19</v>
      </c>
      <c r="I22" s="24">
        <v>3</v>
      </c>
      <c r="J22" s="24"/>
      <c r="L22" s="17" t="str">
        <f t="shared" si="1"/>
        <v>Ж19</v>
      </c>
      <c r="Q22" s="17">
        <v>1599</v>
      </c>
    </row>
    <row r="23" spans="1:17" ht="12.75" customHeight="1">
      <c r="A23" s="4">
        <v>17</v>
      </c>
      <c r="B23" s="21">
        <v>343</v>
      </c>
      <c r="C23" s="22" t="s">
        <v>280</v>
      </c>
      <c r="D23" s="23">
        <v>2000</v>
      </c>
      <c r="E23" s="24" t="s">
        <v>12</v>
      </c>
      <c r="F23" s="27" t="s">
        <v>88</v>
      </c>
      <c r="G23" s="41" t="s">
        <v>496</v>
      </c>
      <c r="H23" s="24" t="str">
        <f t="shared" si="0"/>
        <v>Ж17</v>
      </c>
      <c r="I23" s="24">
        <v>2</v>
      </c>
      <c r="J23" s="24"/>
      <c r="L23" s="17" t="str">
        <f t="shared" si="1"/>
        <v>Ж17</v>
      </c>
      <c r="Q23" s="17">
        <v>1600</v>
      </c>
    </row>
    <row r="24" spans="1:17" ht="12.75" customHeight="1">
      <c r="A24" s="4">
        <v>18</v>
      </c>
      <c r="B24" s="21">
        <v>307</v>
      </c>
      <c r="C24" s="22" t="s">
        <v>266</v>
      </c>
      <c r="D24" s="23">
        <v>2002</v>
      </c>
      <c r="E24" s="24" t="s">
        <v>12</v>
      </c>
      <c r="F24" s="27" t="s">
        <v>88</v>
      </c>
      <c r="G24" s="41" t="s">
        <v>497</v>
      </c>
      <c r="H24" s="24" t="str">
        <f t="shared" si="0"/>
        <v>Ж15</v>
      </c>
      <c r="I24" s="24">
        <v>1</v>
      </c>
      <c r="J24" s="24"/>
      <c r="L24" s="17" t="str">
        <f t="shared" si="1"/>
        <v>Ж15</v>
      </c>
      <c r="Q24" s="17">
        <v>1601</v>
      </c>
    </row>
    <row r="25" spans="1:17" ht="12.75" customHeight="1">
      <c r="A25" s="4">
        <v>19</v>
      </c>
      <c r="B25" s="21">
        <v>313</v>
      </c>
      <c r="C25" s="22" t="s">
        <v>235</v>
      </c>
      <c r="D25" s="23">
        <v>2002</v>
      </c>
      <c r="E25" s="24" t="s">
        <v>12</v>
      </c>
      <c r="F25" s="27" t="s">
        <v>88</v>
      </c>
      <c r="G25" s="41" t="s">
        <v>498</v>
      </c>
      <c r="H25" s="24" t="str">
        <f t="shared" si="0"/>
        <v>Ж15</v>
      </c>
      <c r="I25" s="24">
        <v>2</v>
      </c>
      <c r="J25" s="24"/>
      <c r="L25" s="17" t="str">
        <f t="shared" si="1"/>
        <v>Ж15</v>
      </c>
      <c r="Q25" s="17">
        <v>1603</v>
      </c>
    </row>
    <row r="26" spans="1:17" ht="12.75" customHeight="1">
      <c r="A26" s="4">
        <v>20</v>
      </c>
      <c r="B26" s="21">
        <v>232</v>
      </c>
      <c r="C26" s="22" t="s">
        <v>185</v>
      </c>
      <c r="D26" s="23">
        <v>1997</v>
      </c>
      <c r="E26" s="24" t="s">
        <v>12</v>
      </c>
      <c r="F26" s="27" t="s">
        <v>60</v>
      </c>
      <c r="G26" s="41" t="s">
        <v>500</v>
      </c>
      <c r="H26" s="24" t="str">
        <f t="shared" si="0"/>
        <v>Ж20</v>
      </c>
      <c r="I26" s="24">
        <v>12</v>
      </c>
      <c r="J26" s="24"/>
      <c r="L26" s="17">
        <f t="shared" si="1"/>
      </c>
      <c r="Q26" s="17">
        <v>1613</v>
      </c>
    </row>
    <row r="27" spans="1:17" ht="12.75" customHeight="1">
      <c r="A27" s="4">
        <v>21</v>
      </c>
      <c r="B27" s="21">
        <v>321</v>
      </c>
      <c r="C27" s="22" t="s">
        <v>229</v>
      </c>
      <c r="D27" s="23">
        <v>1997</v>
      </c>
      <c r="E27" s="37" t="s">
        <v>12</v>
      </c>
      <c r="F27" s="37" t="s">
        <v>126</v>
      </c>
      <c r="G27" s="41" t="s">
        <v>501</v>
      </c>
      <c r="H27" s="24" t="str">
        <f t="shared" si="0"/>
        <v>Ж20</v>
      </c>
      <c r="I27" s="24">
        <v>13</v>
      </c>
      <c r="J27" s="24"/>
      <c r="L27" s="17">
        <f t="shared" si="1"/>
      </c>
      <c r="Q27" s="17">
        <v>1614</v>
      </c>
    </row>
    <row r="28" spans="1:17" ht="12.75" customHeight="1">
      <c r="A28" s="4">
        <v>22</v>
      </c>
      <c r="B28" s="21">
        <v>272</v>
      </c>
      <c r="C28" s="22" t="s">
        <v>19</v>
      </c>
      <c r="D28" s="23">
        <v>1975</v>
      </c>
      <c r="E28" s="24" t="s">
        <v>15</v>
      </c>
      <c r="F28" s="27"/>
      <c r="G28" s="41" t="s">
        <v>503</v>
      </c>
      <c r="H28" s="24" t="str">
        <f t="shared" si="0"/>
        <v>Ж40</v>
      </c>
      <c r="I28" s="24">
        <v>2</v>
      </c>
      <c r="J28" s="24"/>
      <c r="L28" s="17">
        <f t="shared" si="1"/>
      </c>
      <c r="Q28" s="17">
        <v>1620</v>
      </c>
    </row>
    <row r="29" spans="1:17" ht="12.75" customHeight="1">
      <c r="A29" s="4">
        <v>23</v>
      </c>
      <c r="B29" s="21">
        <v>269</v>
      </c>
      <c r="C29" s="22" t="s">
        <v>63</v>
      </c>
      <c r="D29" s="23">
        <v>1985</v>
      </c>
      <c r="E29" s="24" t="s">
        <v>12</v>
      </c>
      <c r="F29" s="27" t="s">
        <v>64</v>
      </c>
      <c r="G29" s="41" t="s">
        <v>504</v>
      </c>
      <c r="H29" s="24" t="str">
        <f t="shared" si="0"/>
        <v>Ж20</v>
      </c>
      <c r="I29" s="24">
        <v>14</v>
      </c>
      <c r="J29" s="24"/>
      <c r="L29" s="17">
        <f t="shared" si="1"/>
      </c>
      <c r="Q29" s="17">
        <v>1631</v>
      </c>
    </row>
    <row r="30" spans="1:17" ht="12.75" customHeight="1">
      <c r="A30" s="4">
        <v>24</v>
      </c>
      <c r="B30" s="21">
        <v>305</v>
      </c>
      <c r="C30" s="22" t="s">
        <v>233</v>
      </c>
      <c r="D30" s="23">
        <v>1999</v>
      </c>
      <c r="E30" s="24" t="s">
        <v>12</v>
      </c>
      <c r="F30" s="27" t="s">
        <v>88</v>
      </c>
      <c r="G30" s="41" t="s">
        <v>508</v>
      </c>
      <c r="H30" s="24" t="str">
        <f t="shared" si="0"/>
        <v>Ж19</v>
      </c>
      <c r="I30" s="24">
        <v>4</v>
      </c>
      <c r="J30" s="24"/>
      <c r="L30" s="17" t="str">
        <f t="shared" si="1"/>
        <v>Ж19</v>
      </c>
      <c r="Q30" s="17">
        <v>1643</v>
      </c>
    </row>
    <row r="31" spans="1:17" ht="12.75" customHeight="1">
      <c r="A31" s="4">
        <v>25</v>
      </c>
      <c r="B31" s="21">
        <v>306</v>
      </c>
      <c r="C31" s="22" t="s">
        <v>249</v>
      </c>
      <c r="D31" s="23">
        <v>2001</v>
      </c>
      <c r="E31" s="24" t="s">
        <v>12</v>
      </c>
      <c r="F31" s="27" t="s">
        <v>88</v>
      </c>
      <c r="G31" s="41" t="s">
        <v>509</v>
      </c>
      <c r="H31" s="24" t="str">
        <f t="shared" si="0"/>
        <v>Ж17</v>
      </c>
      <c r="I31" s="24">
        <v>3</v>
      </c>
      <c r="J31" s="24"/>
      <c r="L31" s="17" t="str">
        <f t="shared" si="1"/>
        <v>Ж17</v>
      </c>
      <c r="Q31" s="17">
        <v>1673</v>
      </c>
    </row>
    <row r="32" spans="1:17" ht="12.75" customHeight="1">
      <c r="A32" s="4">
        <v>26</v>
      </c>
      <c r="B32" s="21">
        <v>233</v>
      </c>
      <c r="C32" s="22" t="s">
        <v>189</v>
      </c>
      <c r="D32" s="23">
        <v>1992</v>
      </c>
      <c r="E32" s="24" t="s">
        <v>12</v>
      </c>
      <c r="F32" s="27"/>
      <c r="G32" s="41" t="s">
        <v>513</v>
      </c>
      <c r="H32" s="24" t="str">
        <f t="shared" si="0"/>
        <v>Ж20</v>
      </c>
      <c r="I32" s="24">
        <v>15</v>
      </c>
      <c r="J32" s="24"/>
      <c r="L32" s="17">
        <f t="shared" si="1"/>
      </c>
      <c r="Q32" s="17">
        <v>1687</v>
      </c>
    </row>
    <row r="33" spans="1:17" ht="12.75" customHeight="1">
      <c r="A33" s="4">
        <v>27</v>
      </c>
      <c r="B33" s="21">
        <v>310</v>
      </c>
      <c r="C33" s="22" t="s">
        <v>279</v>
      </c>
      <c r="D33" s="23">
        <v>2002</v>
      </c>
      <c r="E33" s="24" t="s">
        <v>12</v>
      </c>
      <c r="F33" s="27" t="s">
        <v>88</v>
      </c>
      <c r="G33" s="41" t="s">
        <v>522</v>
      </c>
      <c r="H33" s="24" t="str">
        <f t="shared" si="0"/>
        <v>Ж15</v>
      </c>
      <c r="I33" s="24">
        <v>3</v>
      </c>
      <c r="J33" s="24"/>
      <c r="L33" s="17" t="str">
        <f t="shared" si="1"/>
        <v>Ж15</v>
      </c>
      <c r="Q33" s="17">
        <v>1701</v>
      </c>
    </row>
    <row r="34" spans="1:17" ht="12.75" customHeight="1">
      <c r="A34" s="4">
        <v>28</v>
      </c>
      <c r="B34" s="21">
        <v>331</v>
      </c>
      <c r="C34" s="22" t="s">
        <v>243</v>
      </c>
      <c r="D34" s="23">
        <v>2000</v>
      </c>
      <c r="E34" s="24" t="s">
        <v>12</v>
      </c>
      <c r="F34" s="27" t="s">
        <v>88</v>
      </c>
      <c r="G34" s="41" t="s">
        <v>523</v>
      </c>
      <c r="H34" s="24" t="str">
        <f t="shared" si="0"/>
        <v>Ж17</v>
      </c>
      <c r="I34" s="24">
        <v>4</v>
      </c>
      <c r="J34" s="24"/>
      <c r="L34" s="17" t="str">
        <f t="shared" si="1"/>
        <v>Ж17</v>
      </c>
      <c r="Q34" s="17">
        <v>1706</v>
      </c>
    </row>
    <row r="35" spans="1:17" ht="12.75" customHeight="1">
      <c r="A35" s="4">
        <v>29</v>
      </c>
      <c r="B35" s="21">
        <v>347</v>
      </c>
      <c r="C35" s="22" t="s">
        <v>270</v>
      </c>
      <c r="D35" s="23">
        <v>1985</v>
      </c>
      <c r="E35" s="24" t="s">
        <v>12</v>
      </c>
      <c r="F35" s="27" t="s">
        <v>88</v>
      </c>
      <c r="G35" s="41" t="s">
        <v>465</v>
      </c>
      <c r="H35" s="24" t="str">
        <f t="shared" si="0"/>
        <v>Ж20</v>
      </c>
      <c r="I35" s="24">
        <v>16</v>
      </c>
      <c r="J35" s="24"/>
      <c r="L35" s="17">
        <f t="shared" si="1"/>
      </c>
      <c r="Q35" s="17">
        <v>1716</v>
      </c>
    </row>
    <row r="36" spans="1:17" ht="12.75" customHeight="1">
      <c r="A36" s="4">
        <v>30</v>
      </c>
      <c r="B36" s="21">
        <v>225</v>
      </c>
      <c r="C36" s="22" t="s">
        <v>373</v>
      </c>
      <c r="D36" s="23">
        <v>1998</v>
      </c>
      <c r="E36" s="24" t="s">
        <v>12</v>
      </c>
      <c r="F36" s="27" t="s">
        <v>88</v>
      </c>
      <c r="G36" s="41" t="s">
        <v>467</v>
      </c>
      <c r="H36" s="24" t="str">
        <f t="shared" si="0"/>
        <v>Ж19</v>
      </c>
      <c r="I36" s="24">
        <v>5</v>
      </c>
      <c r="J36" s="24"/>
      <c r="L36" s="17" t="str">
        <f t="shared" si="1"/>
        <v>Ж19</v>
      </c>
      <c r="Q36" s="17">
        <v>1720</v>
      </c>
    </row>
    <row r="37" spans="1:17" ht="12.75" customHeight="1">
      <c r="A37" s="4">
        <v>31</v>
      </c>
      <c r="B37" s="21">
        <v>323</v>
      </c>
      <c r="C37" s="22" t="s">
        <v>231</v>
      </c>
      <c r="D37" s="23">
        <v>1997</v>
      </c>
      <c r="E37" s="24" t="s">
        <v>12</v>
      </c>
      <c r="F37" s="27" t="s">
        <v>126</v>
      </c>
      <c r="G37" s="41" t="s">
        <v>469</v>
      </c>
      <c r="H37" s="24" t="str">
        <f t="shared" si="0"/>
        <v>Ж20</v>
      </c>
      <c r="I37" s="24">
        <v>17</v>
      </c>
      <c r="J37" s="24"/>
      <c r="L37" s="17">
        <f t="shared" si="1"/>
      </c>
      <c r="Q37" s="17">
        <v>1722</v>
      </c>
    </row>
    <row r="38" spans="1:17" ht="12.75" customHeight="1">
      <c r="A38" s="4">
        <v>32</v>
      </c>
      <c r="B38" s="21">
        <v>339</v>
      </c>
      <c r="C38" s="22" t="s">
        <v>239</v>
      </c>
      <c r="D38" s="23">
        <v>1985</v>
      </c>
      <c r="E38" s="24" t="s">
        <v>12</v>
      </c>
      <c r="F38" s="27" t="s">
        <v>13</v>
      </c>
      <c r="G38" s="41" t="s">
        <v>471</v>
      </c>
      <c r="H38" s="24" t="str">
        <f t="shared" si="0"/>
        <v>Ж20</v>
      </c>
      <c r="I38" s="24">
        <v>18</v>
      </c>
      <c r="J38" s="24"/>
      <c r="L38" s="17">
        <f t="shared" si="1"/>
      </c>
      <c r="Q38" s="17">
        <v>1724</v>
      </c>
    </row>
    <row r="39" spans="1:17" ht="12.75" customHeight="1">
      <c r="A39" s="4">
        <v>33</v>
      </c>
      <c r="B39" s="21">
        <v>353</v>
      </c>
      <c r="C39" s="22" t="s">
        <v>230</v>
      </c>
      <c r="D39" s="23">
        <v>1997</v>
      </c>
      <c r="E39" s="24" t="s">
        <v>12</v>
      </c>
      <c r="F39" s="27" t="s">
        <v>126</v>
      </c>
      <c r="G39" s="41" t="s">
        <v>473</v>
      </c>
      <c r="H39" s="24" t="str">
        <f aca="true" t="shared" si="2" ref="H39:H70">IF(AND(D39&gt;=1948,D39&lt;=1957),"Ж60",IF(AND(D39&gt;=1958,D39&lt;=1967),"Ж50",IF(AND(D39&gt;=1968,D39&lt;=1977),"Ж40",IF(AND(D39&gt;=1978,D39&lt;=1997),"Ж20",L39))))</f>
        <v>Ж20</v>
      </c>
      <c r="I39" s="24">
        <v>19</v>
      </c>
      <c r="J39" s="24"/>
      <c r="L39" s="17">
        <f aca="true" t="shared" si="3" ref="L39:L70">IF(AND(D39&gt;=1998,D39&lt;=1999),"Ж19",IF(AND(D39&gt;=2000,D39&lt;=2001),"Ж17",IF(AND(D39&gt;=2002,D39&lt;=2003),"Ж15","")))</f>
      </c>
      <c r="Q39" s="17">
        <v>1727</v>
      </c>
    </row>
    <row r="40" spans="1:17" ht="12.75" customHeight="1">
      <c r="A40" s="4">
        <v>34</v>
      </c>
      <c r="B40" s="21">
        <v>315</v>
      </c>
      <c r="C40" s="22" t="s">
        <v>258</v>
      </c>
      <c r="D40" s="23">
        <v>1998</v>
      </c>
      <c r="E40" s="24" t="s">
        <v>12</v>
      </c>
      <c r="F40" s="27" t="s">
        <v>259</v>
      </c>
      <c r="G40" s="41" t="s">
        <v>481</v>
      </c>
      <c r="H40" s="24" t="str">
        <f t="shared" si="2"/>
        <v>Ж19</v>
      </c>
      <c r="I40" s="24">
        <v>6</v>
      </c>
      <c r="J40" s="24"/>
      <c r="L40" s="17" t="str">
        <f t="shared" si="3"/>
        <v>Ж19</v>
      </c>
      <c r="Q40" s="17">
        <v>1731</v>
      </c>
    </row>
    <row r="41" spans="1:17" ht="12.75" customHeight="1">
      <c r="A41" s="4">
        <v>35</v>
      </c>
      <c r="B41" s="21">
        <v>311</v>
      </c>
      <c r="C41" s="22" t="s">
        <v>236</v>
      </c>
      <c r="D41" s="23">
        <v>1998</v>
      </c>
      <c r="E41" s="24" t="s">
        <v>12</v>
      </c>
      <c r="F41" s="27" t="s">
        <v>88</v>
      </c>
      <c r="G41" s="41" t="s">
        <v>475</v>
      </c>
      <c r="H41" s="24" t="str">
        <f t="shared" si="2"/>
        <v>Ж19</v>
      </c>
      <c r="I41" s="24">
        <v>7</v>
      </c>
      <c r="J41" s="24"/>
      <c r="L41" s="17" t="str">
        <f t="shared" si="3"/>
        <v>Ж19</v>
      </c>
      <c r="Q41" s="17">
        <v>1737</v>
      </c>
    </row>
    <row r="42" spans="1:17" ht="12.75" customHeight="1">
      <c r="A42" s="4">
        <v>36</v>
      </c>
      <c r="B42" s="21">
        <v>247</v>
      </c>
      <c r="C42" s="22" t="s">
        <v>146</v>
      </c>
      <c r="D42" s="23">
        <v>2003</v>
      </c>
      <c r="E42" s="24" t="s">
        <v>12</v>
      </c>
      <c r="F42" s="27" t="s">
        <v>60</v>
      </c>
      <c r="G42" s="41" t="s">
        <v>525</v>
      </c>
      <c r="H42" s="24" t="str">
        <f t="shared" si="2"/>
        <v>Ж15</v>
      </c>
      <c r="I42" s="24">
        <v>4</v>
      </c>
      <c r="J42" s="24"/>
      <c r="L42" s="17" t="str">
        <f t="shared" si="3"/>
        <v>Ж15</v>
      </c>
      <c r="Q42" s="17">
        <v>1763</v>
      </c>
    </row>
    <row r="43" spans="1:17" ht="12.75" customHeight="1">
      <c r="A43" s="4">
        <v>37</v>
      </c>
      <c r="B43" s="21">
        <v>320</v>
      </c>
      <c r="C43" s="22" t="s">
        <v>277</v>
      </c>
      <c r="D43" s="23">
        <v>1998</v>
      </c>
      <c r="E43" s="24" t="s">
        <v>12</v>
      </c>
      <c r="F43" s="27" t="s">
        <v>27</v>
      </c>
      <c r="G43" s="41" t="s">
        <v>527</v>
      </c>
      <c r="H43" s="24" t="str">
        <f t="shared" si="2"/>
        <v>Ж19</v>
      </c>
      <c r="I43" s="24">
        <v>8</v>
      </c>
      <c r="J43" s="24"/>
      <c r="L43" s="17" t="str">
        <f t="shared" si="3"/>
        <v>Ж19</v>
      </c>
      <c r="Q43" s="17">
        <v>1775</v>
      </c>
    </row>
    <row r="44" spans="1:17" ht="12.75" customHeight="1">
      <c r="A44" s="4">
        <v>38</v>
      </c>
      <c r="B44" s="21">
        <v>250</v>
      </c>
      <c r="C44" s="22" t="s">
        <v>147</v>
      </c>
      <c r="D44" s="23">
        <v>2003</v>
      </c>
      <c r="E44" s="24" t="s">
        <v>12</v>
      </c>
      <c r="F44" s="27" t="s">
        <v>60</v>
      </c>
      <c r="G44" s="41" t="s">
        <v>528</v>
      </c>
      <c r="H44" s="24" t="str">
        <f t="shared" si="2"/>
        <v>Ж15</v>
      </c>
      <c r="I44" s="24">
        <v>5</v>
      </c>
      <c r="J44" s="24"/>
      <c r="L44" s="17" t="str">
        <f t="shared" si="3"/>
        <v>Ж15</v>
      </c>
      <c r="Q44" s="17">
        <v>1776</v>
      </c>
    </row>
    <row r="45" spans="1:17" ht="12.75" customHeight="1">
      <c r="A45" s="4">
        <v>39</v>
      </c>
      <c r="B45" s="21">
        <v>255</v>
      </c>
      <c r="C45" s="22" t="s">
        <v>112</v>
      </c>
      <c r="D45" s="23">
        <v>1969</v>
      </c>
      <c r="E45" s="24" t="s">
        <v>12</v>
      </c>
      <c r="F45" s="27" t="s">
        <v>17</v>
      </c>
      <c r="G45" s="41" t="s">
        <v>529</v>
      </c>
      <c r="H45" s="24" t="str">
        <f t="shared" si="2"/>
        <v>Ж40</v>
      </c>
      <c r="I45" s="24">
        <v>3</v>
      </c>
      <c r="J45" s="24"/>
      <c r="L45" s="17">
        <f t="shared" si="3"/>
      </c>
      <c r="Q45" s="17">
        <v>1777</v>
      </c>
    </row>
    <row r="46" spans="1:17" ht="12.75" customHeight="1">
      <c r="A46" s="4">
        <v>40</v>
      </c>
      <c r="B46" s="21">
        <v>308</v>
      </c>
      <c r="C46" s="22" t="s">
        <v>267</v>
      </c>
      <c r="D46" s="23">
        <v>2003</v>
      </c>
      <c r="E46" s="24" t="s">
        <v>12</v>
      </c>
      <c r="F46" s="27" t="s">
        <v>253</v>
      </c>
      <c r="G46" s="41" t="s">
        <v>533</v>
      </c>
      <c r="H46" s="24" t="str">
        <f t="shared" si="2"/>
        <v>Ж15</v>
      </c>
      <c r="I46" s="24">
        <v>6</v>
      </c>
      <c r="J46" s="24"/>
      <c r="L46" s="17" t="str">
        <f t="shared" si="3"/>
        <v>Ж15</v>
      </c>
      <c r="Q46" s="17">
        <v>1788</v>
      </c>
    </row>
    <row r="47" spans="1:17" ht="12.75" customHeight="1">
      <c r="A47" s="4">
        <v>41</v>
      </c>
      <c r="B47" s="21">
        <v>265</v>
      </c>
      <c r="C47" s="22" t="s">
        <v>119</v>
      </c>
      <c r="D47" s="23">
        <v>2006</v>
      </c>
      <c r="E47" s="24" t="s">
        <v>12</v>
      </c>
      <c r="F47" s="27" t="s">
        <v>60</v>
      </c>
      <c r="G47" s="41" t="s">
        <v>535</v>
      </c>
      <c r="H47" s="24">
        <f t="shared" si="2"/>
      </c>
      <c r="I47" s="24"/>
      <c r="J47" s="24"/>
      <c r="L47" s="17">
        <f t="shared" si="3"/>
      </c>
      <c r="Q47" s="17">
        <v>1791</v>
      </c>
    </row>
    <row r="48" spans="1:17" ht="12.75" customHeight="1">
      <c r="A48" s="4">
        <v>42</v>
      </c>
      <c r="B48" s="21">
        <v>273</v>
      </c>
      <c r="C48" s="22" t="s">
        <v>30</v>
      </c>
      <c r="D48" s="23">
        <v>2001</v>
      </c>
      <c r="E48" s="24" t="s">
        <v>15</v>
      </c>
      <c r="F48" s="27"/>
      <c r="G48" s="41" t="s">
        <v>536</v>
      </c>
      <c r="H48" s="24" t="str">
        <f t="shared" si="2"/>
        <v>Ж17</v>
      </c>
      <c r="I48" s="24">
        <v>5</v>
      </c>
      <c r="J48" s="24"/>
      <c r="L48" s="17" t="str">
        <f t="shared" si="3"/>
        <v>Ж17</v>
      </c>
      <c r="Q48" s="17">
        <v>1793</v>
      </c>
    </row>
    <row r="49" spans="1:17" ht="12.75" customHeight="1">
      <c r="A49" s="4">
        <v>43</v>
      </c>
      <c r="B49" s="21">
        <v>346</v>
      </c>
      <c r="C49" s="22" t="s">
        <v>281</v>
      </c>
      <c r="D49" s="23">
        <v>1996</v>
      </c>
      <c r="E49" s="24" t="s">
        <v>12</v>
      </c>
      <c r="F49" s="27" t="s">
        <v>88</v>
      </c>
      <c r="G49" s="41" t="s">
        <v>537</v>
      </c>
      <c r="H49" s="24" t="str">
        <f t="shared" si="2"/>
        <v>Ж20</v>
      </c>
      <c r="I49" s="24">
        <v>20</v>
      </c>
      <c r="J49" s="24"/>
      <c r="L49" s="17">
        <f t="shared" si="3"/>
      </c>
      <c r="Q49" s="17">
        <v>1805</v>
      </c>
    </row>
    <row r="50" spans="1:17" ht="12.75" customHeight="1">
      <c r="A50" s="4">
        <v>44</v>
      </c>
      <c r="B50" s="21">
        <v>324</v>
      </c>
      <c r="C50" s="22" t="s">
        <v>254</v>
      </c>
      <c r="D50" s="23">
        <v>2001</v>
      </c>
      <c r="E50" s="37" t="s">
        <v>12</v>
      </c>
      <c r="F50" s="37" t="s">
        <v>27</v>
      </c>
      <c r="G50" s="41" t="s">
        <v>542</v>
      </c>
      <c r="H50" s="24" t="str">
        <f t="shared" si="2"/>
        <v>Ж17</v>
      </c>
      <c r="I50" s="24">
        <v>6</v>
      </c>
      <c r="J50" s="24"/>
      <c r="L50" s="17" t="str">
        <f t="shared" si="3"/>
        <v>Ж17</v>
      </c>
      <c r="Q50" s="17">
        <v>1831</v>
      </c>
    </row>
    <row r="51" spans="1:17" ht="12.75" customHeight="1">
      <c r="A51" s="4">
        <v>45</v>
      </c>
      <c r="B51" s="21">
        <v>245</v>
      </c>
      <c r="C51" s="22" t="s">
        <v>159</v>
      </c>
      <c r="D51" s="23">
        <v>1994</v>
      </c>
      <c r="E51" s="24" t="s">
        <v>12</v>
      </c>
      <c r="F51" s="27" t="s">
        <v>158</v>
      </c>
      <c r="G51" s="41" t="s">
        <v>544</v>
      </c>
      <c r="H51" s="24" t="str">
        <f t="shared" si="2"/>
        <v>Ж20</v>
      </c>
      <c r="I51" s="24">
        <v>21</v>
      </c>
      <c r="J51" s="24"/>
      <c r="L51" s="17">
        <f t="shared" si="3"/>
      </c>
      <c r="Q51" s="17">
        <v>1838</v>
      </c>
    </row>
    <row r="52" spans="1:17" ht="12.75" customHeight="1">
      <c r="A52" s="4">
        <v>46</v>
      </c>
      <c r="B52" s="21">
        <v>241</v>
      </c>
      <c r="C52" s="22" t="s">
        <v>156</v>
      </c>
      <c r="D52" s="23">
        <v>1970</v>
      </c>
      <c r="E52" s="24" t="s">
        <v>12</v>
      </c>
      <c r="F52" s="27" t="s">
        <v>14</v>
      </c>
      <c r="G52" s="41" t="s">
        <v>546</v>
      </c>
      <c r="H52" s="24" t="str">
        <f t="shared" si="2"/>
        <v>Ж40</v>
      </c>
      <c r="I52" s="24">
        <v>4</v>
      </c>
      <c r="J52" s="24"/>
      <c r="L52" s="17">
        <f t="shared" si="3"/>
      </c>
      <c r="Q52" s="17">
        <v>1851</v>
      </c>
    </row>
    <row r="53" spans="1:17" ht="12.75" customHeight="1">
      <c r="A53" s="4">
        <v>47</v>
      </c>
      <c r="B53" s="21">
        <v>268</v>
      </c>
      <c r="C53" s="22" t="s">
        <v>61</v>
      </c>
      <c r="D53" s="23">
        <v>1951</v>
      </c>
      <c r="E53" s="24" t="s">
        <v>12</v>
      </c>
      <c r="F53" s="27" t="s">
        <v>14</v>
      </c>
      <c r="G53" s="41" t="s">
        <v>547</v>
      </c>
      <c r="H53" s="24" t="str">
        <f t="shared" si="2"/>
        <v>Ж60</v>
      </c>
      <c r="I53" s="24">
        <v>1</v>
      </c>
      <c r="J53" s="24"/>
      <c r="L53" s="17">
        <f t="shared" si="3"/>
      </c>
      <c r="Q53" s="17">
        <v>1854</v>
      </c>
    </row>
    <row r="54" spans="1:17" ht="12.75" customHeight="1">
      <c r="A54" s="4">
        <v>48</v>
      </c>
      <c r="B54" s="21">
        <v>236</v>
      </c>
      <c r="C54" s="22" t="s">
        <v>193</v>
      </c>
      <c r="D54" s="23">
        <v>1987</v>
      </c>
      <c r="E54" s="24" t="s">
        <v>12</v>
      </c>
      <c r="F54" s="27"/>
      <c r="G54" s="41" t="s">
        <v>550</v>
      </c>
      <c r="H54" s="24" t="str">
        <f t="shared" si="2"/>
        <v>Ж20</v>
      </c>
      <c r="I54" s="24">
        <v>22</v>
      </c>
      <c r="J54" s="24"/>
      <c r="L54" s="17">
        <f t="shared" si="3"/>
      </c>
      <c r="Q54" s="17">
        <v>1877</v>
      </c>
    </row>
    <row r="55" spans="1:17" ht="12.75" customHeight="1">
      <c r="A55" s="4">
        <v>49</v>
      </c>
      <c r="B55" s="21">
        <v>327</v>
      </c>
      <c r="C55" s="22" t="s">
        <v>274</v>
      </c>
      <c r="D55" s="23">
        <v>2002</v>
      </c>
      <c r="E55" s="24" t="s">
        <v>12</v>
      </c>
      <c r="F55" s="27" t="s">
        <v>88</v>
      </c>
      <c r="G55" s="41" t="s">
        <v>555</v>
      </c>
      <c r="H55" s="24" t="str">
        <f t="shared" si="2"/>
        <v>Ж15</v>
      </c>
      <c r="I55" s="24">
        <v>7</v>
      </c>
      <c r="J55" s="24"/>
      <c r="L55" s="17" t="str">
        <f t="shared" si="3"/>
        <v>Ж15</v>
      </c>
      <c r="Q55" s="17">
        <v>1894</v>
      </c>
    </row>
    <row r="56" spans="1:17" ht="12.75" customHeight="1">
      <c r="A56" s="4">
        <v>50</v>
      </c>
      <c r="B56" s="21">
        <v>228</v>
      </c>
      <c r="C56" s="22" t="s">
        <v>227</v>
      </c>
      <c r="D56" s="23">
        <v>1998</v>
      </c>
      <c r="E56" s="24" t="s">
        <v>12</v>
      </c>
      <c r="F56" s="27" t="s">
        <v>226</v>
      </c>
      <c r="G56" s="41" t="s">
        <v>556</v>
      </c>
      <c r="H56" s="24" t="str">
        <f t="shared" si="2"/>
        <v>Ж19</v>
      </c>
      <c r="I56" s="24">
        <v>9</v>
      </c>
      <c r="J56" s="24"/>
      <c r="L56" s="17" t="str">
        <f t="shared" si="3"/>
        <v>Ж19</v>
      </c>
      <c r="Q56" s="17">
        <v>1895</v>
      </c>
    </row>
    <row r="57" spans="1:17" ht="12.75" customHeight="1">
      <c r="A57" s="4">
        <v>51</v>
      </c>
      <c r="B57" s="21">
        <v>329</v>
      </c>
      <c r="C57" s="22" t="s">
        <v>260</v>
      </c>
      <c r="D57" s="23">
        <v>2002</v>
      </c>
      <c r="E57" s="24" t="s">
        <v>12</v>
      </c>
      <c r="F57" s="27" t="s">
        <v>88</v>
      </c>
      <c r="G57" s="41" t="s">
        <v>557</v>
      </c>
      <c r="H57" s="24" t="str">
        <f t="shared" si="2"/>
        <v>Ж15</v>
      </c>
      <c r="I57" s="24">
        <v>8</v>
      </c>
      <c r="J57" s="24"/>
      <c r="L57" s="17" t="str">
        <f t="shared" si="3"/>
        <v>Ж15</v>
      </c>
      <c r="Q57" s="17">
        <v>1896</v>
      </c>
    </row>
    <row r="58" spans="1:17" ht="12.75" customHeight="1">
      <c r="A58" s="4">
        <v>52</v>
      </c>
      <c r="B58" s="21">
        <v>252</v>
      </c>
      <c r="C58" s="22" t="s">
        <v>149</v>
      </c>
      <c r="D58" s="23">
        <v>1981</v>
      </c>
      <c r="E58" s="24" t="s">
        <v>12</v>
      </c>
      <c r="F58" s="27" t="s">
        <v>110</v>
      </c>
      <c r="G58" s="41" t="s">
        <v>558</v>
      </c>
      <c r="H58" s="24" t="str">
        <f t="shared" si="2"/>
        <v>Ж20</v>
      </c>
      <c r="I58" s="24">
        <v>23</v>
      </c>
      <c r="J58" s="24"/>
      <c r="L58" s="17">
        <f t="shared" si="3"/>
      </c>
      <c r="Q58" s="17">
        <v>1897</v>
      </c>
    </row>
    <row r="59" spans="1:17" ht="12.75" customHeight="1">
      <c r="A59" s="4">
        <v>53</v>
      </c>
      <c r="B59" s="21">
        <v>341</v>
      </c>
      <c r="C59" s="22" t="s">
        <v>251</v>
      </c>
      <c r="D59" s="23">
        <v>1999</v>
      </c>
      <c r="E59" s="24" t="s">
        <v>12</v>
      </c>
      <c r="F59" s="27" t="s">
        <v>13</v>
      </c>
      <c r="G59" s="41" t="s">
        <v>560</v>
      </c>
      <c r="H59" s="24" t="str">
        <f t="shared" si="2"/>
        <v>Ж19</v>
      </c>
      <c r="I59" s="24">
        <v>10</v>
      </c>
      <c r="J59" s="24"/>
      <c r="L59" s="17" t="str">
        <f t="shared" si="3"/>
        <v>Ж19</v>
      </c>
      <c r="Q59" s="17">
        <v>1909</v>
      </c>
    </row>
    <row r="60" spans="1:17" ht="12.75" customHeight="1">
      <c r="A60" s="4">
        <v>54</v>
      </c>
      <c r="B60" s="21">
        <v>237</v>
      </c>
      <c r="C60" s="22" t="s">
        <v>191</v>
      </c>
      <c r="D60" s="23">
        <v>1994</v>
      </c>
      <c r="E60" s="24" t="s">
        <v>12</v>
      </c>
      <c r="F60" s="27" t="s">
        <v>192</v>
      </c>
      <c r="G60" s="41" t="s">
        <v>561</v>
      </c>
      <c r="H60" s="24" t="str">
        <f t="shared" si="2"/>
        <v>Ж20</v>
      </c>
      <c r="I60" s="24">
        <v>24</v>
      </c>
      <c r="J60" s="24"/>
      <c r="L60" s="17">
        <f t="shared" si="3"/>
      </c>
      <c r="Q60" s="17">
        <v>1910</v>
      </c>
    </row>
    <row r="61" spans="1:17" ht="12.75" customHeight="1">
      <c r="A61" s="4">
        <v>55</v>
      </c>
      <c r="B61" s="21">
        <v>244</v>
      </c>
      <c r="C61" s="22" t="s">
        <v>157</v>
      </c>
      <c r="D61" s="23">
        <v>1994</v>
      </c>
      <c r="E61" s="24" t="s">
        <v>12</v>
      </c>
      <c r="F61" s="27" t="s">
        <v>158</v>
      </c>
      <c r="G61" s="41" t="s">
        <v>562</v>
      </c>
      <c r="H61" s="24" t="str">
        <f t="shared" si="2"/>
        <v>Ж20</v>
      </c>
      <c r="I61" s="24">
        <v>25</v>
      </c>
      <c r="J61" s="24"/>
      <c r="L61" s="17">
        <f t="shared" si="3"/>
      </c>
      <c r="Q61" s="17">
        <v>1912</v>
      </c>
    </row>
    <row r="62" spans="1:17" ht="12.75" customHeight="1">
      <c r="A62" s="4">
        <v>56</v>
      </c>
      <c r="B62" s="21">
        <v>260</v>
      </c>
      <c r="C62" s="22" t="s">
        <v>114</v>
      </c>
      <c r="D62" s="23">
        <v>1988</v>
      </c>
      <c r="E62" s="24" t="s">
        <v>12</v>
      </c>
      <c r="F62" s="27" t="s">
        <v>87</v>
      </c>
      <c r="G62" s="41" t="s">
        <v>563</v>
      </c>
      <c r="H62" s="24" t="str">
        <f t="shared" si="2"/>
        <v>Ж20</v>
      </c>
      <c r="I62" s="24">
        <v>26</v>
      </c>
      <c r="J62" s="24"/>
      <c r="L62" s="17">
        <f t="shared" si="3"/>
      </c>
      <c r="Q62" s="17">
        <v>1914</v>
      </c>
    </row>
    <row r="63" spans="1:17" ht="12.75" customHeight="1">
      <c r="A63" s="4">
        <v>57</v>
      </c>
      <c r="B63" s="21">
        <v>231</v>
      </c>
      <c r="C63" s="22" t="s">
        <v>186</v>
      </c>
      <c r="D63" s="23">
        <v>2003</v>
      </c>
      <c r="E63" s="24" t="s">
        <v>12</v>
      </c>
      <c r="F63" s="27" t="s">
        <v>88</v>
      </c>
      <c r="G63" s="41" t="s">
        <v>565</v>
      </c>
      <c r="H63" s="24" t="str">
        <f t="shared" si="2"/>
        <v>Ж15</v>
      </c>
      <c r="I63" s="24">
        <v>9</v>
      </c>
      <c r="J63" s="24"/>
      <c r="L63" s="17" t="str">
        <f t="shared" si="3"/>
        <v>Ж15</v>
      </c>
      <c r="Q63" s="17">
        <v>1919</v>
      </c>
    </row>
    <row r="64" spans="1:17" ht="12.75" customHeight="1">
      <c r="A64" s="4">
        <v>58</v>
      </c>
      <c r="B64" s="21">
        <v>230</v>
      </c>
      <c r="C64" s="22" t="s">
        <v>228</v>
      </c>
      <c r="D64" s="23">
        <v>1998</v>
      </c>
      <c r="E64" s="24" t="s">
        <v>12</v>
      </c>
      <c r="F64" s="27" t="s">
        <v>226</v>
      </c>
      <c r="G64" s="41" t="s">
        <v>566</v>
      </c>
      <c r="H64" s="24" t="str">
        <f t="shared" si="2"/>
        <v>Ж19</v>
      </c>
      <c r="I64" s="24">
        <v>11</v>
      </c>
      <c r="J64" s="24"/>
      <c r="L64" s="17" t="str">
        <f t="shared" si="3"/>
        <v>Ж19</v>
      </c>
      <c r="Q64" s="17">
        <v>1921</v>
      </c>
    </row>
    <row r="65" spans="1:17" ht="12.75" customHeight="1">
      <c r="A65" s="4">
        <v>59</v>
      </c>
      <c r="B65" s="21">
        <v>226</v>
      </c>
      <c r="C65" s="22" t="s">
        <v>618</v>
      </c>
      <c r="D65" s="23">
        <v>1959</v>
      </c>
      <c r="E65" s="24" t="s">
        <v>12</v>
      </c>
      <c r="F65" s="27" t="s">
        <v>374</v>
      </c>
      <c r="G65" s="41" t="s">
        <v>568</v>
      </c>
      <c r="H65" s="24" t="str">
        <f t="shared" si="2"/>
        <v>Ж50</v>
      </c>
      <c r="I65" s="24">
        <v>1</v>
      </c>
      <c r="J65" s="24"/>
      <c r="L65" s="17">
        <f t="shared" si="3"/>
      </c>
      <c r="Q65" s="17">
        <v>1925</v>
      </c>
    </row>
    <row r="66" spans="1:17" ht="12.75" customHeight="1">
      <c r="A66" s="4">
        <v>60</v>
      </c>
      <c r="B66" s="21">
        <v>345</v>
      </c>
      <c r="C66" s="22" t="s">
        <v>262</v>
      </c>
      <c r="D66" s="23">
        <v>2001</v>
      </c>
      <c r="E66" s="24" t="s">
        <v>12</v>
      </c>
      <c r="F66" s="27" t="s">
        <v>88</v>
      </c>
      <c r="G66" s="41" t="s">
        <v>569</v>
      </c>
      <c r="H66" s="24" t="str">
        <f t="shared" si="2"/>
        <v>Ж17</v>
      </c>
      <c r="I66" s="24">
        <v>7</v>
      </c>
      <c r="J66" s="24"/>
      <c r="L66" s="17" t="str">
        <f t="shared" si="3"/>
        <v>Ж17</v>
      </c>
      <c r="Q66" s="17">
        <v>1940</v>
      </c>
    </row>
    <row r="67" spans="1:17" ht="12.75" customHeight="1">
      <c r="A67" s="4">
        <v>61</v>
      </c>
      <c r="B67" s="21">
        <v>342</v>
      </c>
      <c r="C67" s="22" t="s">
        <v>275</v>
      </c>
      <c r="D67" s="23">
        <v>2003</v>
      </c>
      <c r="E67" s="24" t="s">
        <v>12</v>
      </c>
      <c r="F67" s="27" t="s">
        <v>13</v>
      </c>
      <c r="G67" s="41" t="s">
        <v>570</v>
      </c>
      <c r="H67" s="24" t="str">
        <f t="shared" si="2"/>
        <v>Ж15</v>
      </c>
      <c r="I67" s="24">
        <v>10</v>
      </c>
      <c r="J67" s="24"/>
      <c r="L67" s="17" t="str">
        <f t="shared" si="3"/>
        <v>Ж15</v>
      </c>
      <c r="Q67" s="17">
        <v>1960</v>
      </c>
    </row>
    <row r="68" spans="1:17" ht="12.75" customHeight="1">
      <c r="A68" s="4">
        <v>62</v>
      </c>
      <c r="B68" s="21">
        <v>340</v>
      </c>
      <c r="C68" s="22" t="s">
        <v>263</v>
      </c>
      <c r="D68" s="23">
        <v>2003</v>
      </c>
      <c r="E68" s="24" t="s">
        <v>12</v>
      </c>
      <c r="F68" s="27" t="s">
        <v>13</v>
      </c>
      <c r="G68" s="41" t="s">
        <v>571</v>
      </c>
      <c r="H68" s="24" t="str">
        <f t="shared" si="2"/>
        <v>Ж15</v>
      </c>
      <c r="I68" s="24">
        <v>11</v>
      </c>
      <c r="J68" s="24"/>
      <c r="L68" s="17" t="str">
        <f t="shared" si="3"/>
        <v>Ж15</v>
      </c>
      <c r="Q68" s="17">
        <v>1976</v>
      </c>
    </row>
    <row r="69" spans="1:17" ht="12.75" customHeight="1">
      <c r="A69" s="4">
        <v>63</v>
      </c>
      <c r="B69" s="21">
        <v>256</v>
      </c>
      <c r="C69" s="22" t="s">
        <v>111</v>
      </c>
      <c r="D69" s="23">
        <v>1993</v>
      </c>
      <c r="E69" s="24" t="s">
        <v>12</v>
      </c>
      <c r="F69" s="27" t="s">
        <v>110</v>
      </c>
      <c r="G69" s="41" t="s">
        <v>574</v>
      </c>
      <c r="H69" s="24" t="str">
        <f t="shared" si="2"/>
        <v>Ж20</v>
      </c>
      <c r="I69" s="24">
        <v>27</v>
      </c>
      <c r="J69" s="24"/>
      <c r="L69" s="17">
        <f t="shared" si="3"/>
      </c>
      <c r="Q69" s="17">
        <v>1981</v>
      </c>
    </row>
    <row r="70" spans="1:17" ht="12.75" customHeight="1">
      <c r="A70" s="4">
        <v>64</v>
      </c>
      <c r="B70" s="21">
        <v>312</v>
      </c>
      <c r="C70" s="22" t="s">
        <v>276</v>
      </c>
      <c r="D70" s="23">
        <v>2003</v>
      </c>
      <c r="E70" s="24" t="s">
        <v>12</v>
      </c>
      <c r="F70" s="27" t="s">
        <v>88</v>
      </c>
      <c r="G70" s="41" t="s">
        <v>575</v>
      </c>
      <c r="H70" s="24" t="str">
        <f t="shared" si="2"/>
        <v>Ж15</v>
      </c>
      <c r="I70" s="24">
        <v>12</v>
      </c>
      <c r="J70" s="24"/>
      <c r="L70" s="17" t="str">
        <f t="shared" si="3"/>
        <v>Ж15</v>
      </c>
      <c r="Q70" s="17">
        <v>1985</v>
      </c>
    </row>
    <row r="71" spans="1:17" ht="12.75" customHeight="1">
      <c r="A71" s="4">
        <v>65</v>
      </c>
      <c r="B71" s="21">
        <v>249</v>
      </c>
      <c r="C71" s="22" t="s">
        <v>144</v>
      </c>
      <c r="D71" s="23">
        <v>2000</v>
      </c>
      <c r="E71" s="24" t="s">
        <v>12</v>
      </c>
      <c r="F71" s="27" t="s">
        <v>60</v>
      </c>
      <c r="G71" s="41" t="s">
        <v>575</v>
      </c>
      <c r="H71" s="24" t="str">
        <f aca="true" t="shared" si="4" ref="H71:H103">IF(AND(D71&gt;=1948,D71&lt;=1957),"Ж60",IF(AND(D71&gt;=1958,D71&lt;=1967),"Ж50",IF(AND(D71&gt;=1968,D71&lt;=1977),"Ж40",IF(AND(D71&gt;=1978,D71&lt;=1997),"Ж20",L71))))</f>
        <v>Ж17</v>
      </c>
      <c r="I71" s="24">
        <v>8</v>
      </c>
      <c r="J71" s="24"/>
      <c r="L71" s="17" t="str">
        <f aca="true" t="shared" si="5" ref="L71:L103">IF(AND(D71&gt;=1998,D71&lt;=1999),"Ж19",IF(AND(D71&gt;=2000,D71&lt;=2001),"Ж17",IF(AND(D71&gt;=2002,D71&lt;=2003),"Ж15","")))</f>
        <v>Ж17</v>
      </c>
      <c r="Q71" s="17">
        <v>1985</v>
      </c>
    </row>
    <row r="72" spans="1:17" ht="12.75" customHeight="1">
      <c r="A72" s="4">
        <v>66</v>
      </c>
      <c r="B72" s="21">
        <v>352</v>
      </c>
      <c r="C72" s="22" t="s">
        <v>246</v>
      </c>
      <c r="D72" s="23">
        <v>1996</v>
      </c>
      <c r="E72" s="24" t="s">
        <v>12</v>
      </c>
      <c r="F72" s="27" t="s">
        <v>247</v>
      </c>
      <c r="G72" s="41" t="s">
        <v>578</v>
      </c>
      <c r="H72" s="24" t="str">
        <f t="shared" si="4"/>
        <v>Ж20</v>
      </c>
      <c r="I72" s="24">
        <v>28</v>
      </c>
      <c r="J72" s="24"/>
      <c r="L72" s="17">
        <f t="shared" si="5"/>
      </c>
      <c r="Q72" s="17">
        <v>1996</v>
      </c>
    </row>
    <row r="73" spans="1:17" ht="12.75" customHeight="1">
      <c r="A73" s="4">
        <v>67</v>
      </c>
      <c r="B73" s="21">
        <v>253</v>
      </c>
      <c r="C73" s="22" t="s">
        <v>152</v>
      </c>
      <c r="D73" s="23">
        <v>1985</v>
      </c>
      <c r="E73" s="24" t="s">
        <v>12</v>
      </c>
      <c r="F73" s="27" t="s">
        <v>110</v>
      </c>
      <c r="G73" s="41" t="s">
        <v>580</v>
      </c>
      <c r="H73" s="24" t="str">
        <f t="shared" si="4"/>
        <v>Ж20</v>
      </c>
      <c r="I73" s="24">
        <v>29</v>
      </c>
      <c r="J73" s="24"/>
      <c r="L73" s="17">
        <f t="shared" si="5"/>
      </c>
      <c r="Q73" s="17">
        <v>2011</v>
      </c>
    </row>
    <row r="74" spans="1:17" ht="12.75" customHeight="1">
      <c r="A74" s="4">
        <v>68</v>
      </c>
      <c r="B74" s="21">
        <v>336</v>
      </c>
      <c r="C74" s="22" t="s">
        <v>113</v>
      </c>
      <c r="D74" s="23">
        <v>1960</v>
      </c>
      <c r="E74" s="24" t="s">
        <v>12</v>
      </c>
      <c r="F74" s="27" t="s">
        <v>13</v>
      </c>
      <c r="G74" s="41" t="s">
        <v>581</v>
      </c>
      <c r="H74" s="24" t="str">
        <f t="shared" si="4"/>
        <v>Ж50</v>
      </c>
      <c r="I74" s="24">
        <v>2</v>
      </c>
      <c r="J74" s="24"/>
      <c r="L74" s="17">
        <f t="shared" si="5"/>
      </c>
      <c r="Q74" s="17">
        <v>2016</v>
      </c>
    </row>
    <row r="75" spans="1:17" ht="12.75" customHeight="1">
      <c r="A75" s="4">
        <v>69</v>
      </c>
      <c r="B75" s="21">
        <v>344</v>
      </c>
      <c r="C75" s="22" t="s">
        <v>232</v>
      </c>
      <c r="D75" s="23">
        <v>2003</v>
      </c>
      <c r="E75" s="24" t="s">
        <v>12</v>
      </c>
      <c r="F75" s="27" t="s">
        <v>88</v>
      </c>
      <c r="G75" s="41" t="s">
        <v>586</v>
      </c>
      <c r="H75" s="24" t="str">
        <f t="shared" si="4"/>
        <v>Ж15</v>
      </c>
      <c r="I75" s="24">
        <v>13</v>
      </c>
      <c r="J75" s="24"/>
      <c r="L75" s="17" t="str">
        <f t="shared" si="5"/>
        <v>Ж15</v>
      </c>
      <c r="Q75" s="17">
        <v>2034</v>
      </c>
    </row>
    <row r="76" spans="1:17" ht="12.75" customHeight="1">
      <c r="A76" s="4">
        <v>70</v>
      </c>
      <c r="B76" s="21">
        <v>262</v>
      </c>
      <c r="C76" s="22" t="s">
        <v>117</v>
      </c>
      <c r="D76" s="23">
        <v>2002</v>
      </c>
      <c r="E76" s="24" t="s">
        <v>12</v>
      </c>
      <c r="F76" s="27" t="s">
        <v>60</v>
      </c>
      <c r="G76" s="41" t="s">
        <v>588</v>
      </c>
      <c r="H76" s="24" t="str">
        <f t="shared" si="4"/>
        <v>Ж15</v>
      </c>
      <c r="I76" s="24">
        <v>14</v>
      </c>
      <c r="J76" s="24"/>
      <c r="L76" s="17" t="str">
        <f t="shared" si="5"/>
        <v>Ж15</v>
      </c>
      <c r="Q76" s="17">
        <v>2037</v>
      </c>
    </row>
    <row r="77" spans="1:17" ht="12.75" customHeight="1">
      <c r="A77" s="4">
        <v>71</v>
      </c>
      <c r="B77" s="21">
        <v>270</v>
      </c>
      <c r="C77" s="22" t="s">
        <v>42</v>
      </c>
      <c r="D77" s="23">
        <v>1949</v>
      </c>
      <c r="E77" s="24" t="s">
        <v>12</v>
      </c>
      <c r="F77" s="27" t="s">
        <v>18</v>
      </c>
      <c r="G77" s="41" t="s">
        <v>589</v>
      </c>
      <c r="H77" s="24" t="str">
        <f t="shared" si="4"/>
        <v>Ж60</v>
      </c>
      <c r="I77" s="24">
        <v>2</v>
      </c>
      <c r="J77" s="24"/>
      <c r="L77" s="17">
        <f t="shared" si="5"/>
      </c>
      <c r="Q77" s="17">
        <v>2045</v>
      </c>
    </row>
    <row r="78" spans="1:17" ht="12.75" customHeight="1">
      <c r="A78" s="4">
        <v>72</v>
      </c>
      <c r="B78" s="21">
        <v>257</v>
      </c>
      <c r="C78" s="22" t="s">
        <v>109</v>
      </c>
      <c r="D78" s="23">
        <v>1991</v>
      </c>
      <c r="E78" s="24" t="s">
        <v>12</v>
      </c>
      <c r="F78" s="27" t="s">
        <v>110</v>
      </c>
      <c r="G78" s="41" t="s">
        <v>591</v>
      </c>
      <c r="H78" s="24" t="str">
        <f t="shared" si="4"/>
        <v>Ж20</v>
      </c>
      <c r="I78" s="24">
        <v>30</v>
      </c>
      <c r="J78" s="24"/>
      <c r="L78" s="17">
        <f t="shared" si="5"/>
      </c>
      <c r="Q78" s="17">
        <v>2055</v>
      </c>
    </row>
    <row r="79" spans="1:17" ht="12.75" customHeight="1">
      <c r="A79" s="4">
        <v>73</v>
      </c>
      <c r="B79" s="21">
        <v>259</v>
      </c>
      <c r="C79" s="22" t="s">
        <v>115</v>
      </c>
      <c r="D79" s="23">
        <v>1973</v>
      </c>
      <c r="E79" s="24" t="s">
        <v>12</v>
      </c>
      <c r="F79" s="27" t="s">
        <v>110</v>
      </c>
      <c r="G79" s="41" t="s">
        <v>593</v>
      </c>
      <c r="H79" s="24" t="str">
        <f t="shared" si="4"/>
        <v>Ж40</v>
      </c>
      <c r="I79" s="24">
        <v>5</v>
      </c>
      <c r="J79" s="24"/>
      <c r="L79" s="17">
        <f t="shared" si="5"/>
      </c>
      <c r="Q79" s="17">
        <v>2065</v>
      </c>
    </row>
    <row r="80" spans="1:17" ht="12.75" customHeight="1">
      <c r="A80" s="4">
        <v>74</v>
      </c>
      <c r="B80" s="21">
        <v>350</v>
      </c>
      <c r="C80" s="22" t="s">
        <v>261</v>
      </c>
      <c r="D80" s="23">
        <v>1987</v>
      </c>
      <c r="E80" s="24" t="s">
        <v>12</v>
      </c>
      <c r="F80" s="27" t="s">
        <v>247</v>
      </c>
      <c r="G80" s="41" t="s">
        <v>594</v>
      </c>
      <c r="H80" s="24" t="str">
        <f t="shared" si="4"/>
        <v>Ж20</v>
      </c>
      <c r="I80" s="24">
        <v>31</v>
      </c>
      <c r="J80" s="24"/>
      <c r="L80" s="17">
        <f t="shared" si="5"/>
      </c>
      <c r="Q80" s="17">
        <v>2068</v>
      </c>
    </row>
    <row r="81" spans="1:17" ht="12.75" customHeight="1">
      <c r="A81" s="4">
        <v>75</v>
      </c>
      <c r="B81" s="21">
        <v>354</v>
      </c>
      <c r="C81" s="22" t="s">
        <v>278</v>
      </c>
      <c r="D81" s="23">
        <v>1987</v>
      </c>
      <c r="E81" s="24" t="s">
        <v>12</v>
      </c>
      <c r="F81" s="27" t="s">
        <v>247</v>
      </c>
      <c r="G81" s="41" t="s">
        <v>594</v>
      </c>
      <c r="H81" s="24" t="str">
        <f t="shared" si="4"/>
        <v>Ж20</v>
      </c>
      <c r="I81" s="24">
        <v>32</v>
      </c>
      <c r="J81" s="24"/>
      <c r="L81" s="17">
        <f t="shared" si="5"/>
      </c>
      <c r="Q81" s="17">
        <v>2068</v>
      </c>
    </row>
    <row r="82" spans="1:17" ht="12.75" customHeight="1">
      <c r="A82" s="4">
        <v>76</v>
      </c>
      <c r="B82" s="21">
        <v>349</v>
      </c>
      <c r="C82" s="22" t="s">
        <v>237</v>
      </c>
      <c r="D82" s="23">
        <v>1984</v>
      </c>
      <c r="E82" s="24" t="s">
        <v>12</v>
      </c>
      <c r="F82" s="27" t="s">
        <v>238</v>
      </c>
      <c r="G82" s="41" t="s">
        <v>595</v>
      </c>
      <c r="H82" s="24" t="str">
        <f t="shared" si="4"/>
        <v>Ж20</v>
      </c>
      <c r="I82" s="24">
        <v>33</v>
      </c>
      <c r="J82" s="24"/>
      <c r="L82" s="17">
        <f t="shared" si="5"/>
      </c>
      <c r="Q82" s="17">
        <v>2069</v>
      </c>
    </row>
    <row r="83" spans="1:17" ht="12.75" customHeight="1">
      <c r="A83" s="4">
        <v>77</v>
      </c>
      <c r="B83" s="21">
        <v>248</v>
      </c>
      <c r="C83" s="22" t="s">
        <v>145</v>
      </c>
      <c r="D83" s="23">
        <v>1987</v>
      </c>
      <c r="E83" s="24" t="s">
        <v>12</v>
      </c>
      <c r="F83" s="27" t="s">
        <v>110</v>
      </c>
      <c r="G83" s="41" t="s">
        <v>595</v>
      </c>
      <c r="H83" s="24" t="str">
        <f t="shared" si="4"/>
        <v>Ж20</v>
      </c>
      <c r="I83" s="24">
        <v>34</v>
      </c>
      <c r="J83" s="24"/>
      <c r="L83" s="17">
        <f t="shared" si="5"/>
      </c>
      <c r="Q83" s="17">
        <v>2069</v>
      </c>
    </row>
    <row r="84" spans="1:17" ht="12.75" customHeight="1">
      <c r="A84" s="4">
        <v>78</v>
      </c>
      <c r="B84" s="21">
        <v>328</v>
      </c>
      <c r="C84" s="22" t="s">
        <v>256</v>
      </c>
      <c r="D84" s="23">
        <v>2003</v>
      </c>
      <c r="E84" s="24" t="s">
        <v>12</v>
      </c>
      <c r="F84" s="27" t="s">
        <v>88</v>
      </c>
      <c r="G84" s="41" t="s">
        <v>596</v>
      </c>
      <c r="H84" s="24" t="str">
        <f t="shared" si="4"/>
        <v>Ж15</v>
      </c>
      <c r="I84" s="24">
        <v>15</v>
      </c>
      <c r="J84" s="24"/>
      <c r="L84" s="17" t="str">
        <f t="shared" si="5"/>
        <v>Ж15</v>
      </c>
      <c r="Q84" s="17">
        <v>2070</v>
      </c>
    </row>
    <row r="85" spans="1:17" ht="12.75" customHeight="1">
      <c r="A85" s="4">
        <v>79</v>
      </c>
      <c r="B85" s="21">
        <v>322</v>
      </c>
      <c r="C85" s="22" t="s">
        <v>255</v>
      </c>
      <c r="D85" s="23">
        <v>1968</v>
      </c>
      <c r="E85" s="24" t="s">
        <v>12</v>
      </c>
      <c r="F85" s="27" t="s">
        <v>13</v>
      </c>
      <c r="G85" s="41" t="s">
        <v>597</v>
      </c>
      <c r="H85" s="24" t="str">
        <f t="shared" si="4"/>
        <v>Ж40</v>
      </c>
      <c r="I85" s="24">
        <v>6</v>
      </c>
      <c r="J85" s="24"/>
      <c r="L85" s="17">
        <f t="shared" si="5"/>
      </c>
      <c r="Q85" s="17">
        <v>2071</v>
      </c>
    </row>
    <row r="86" spans="1:17" ht="12.75" customHeight="1">
      <c r="A86" s="4">
        <v>80</v>
      </c>
      <c r="B86" s="21">
        <v>337</v>
      </c>
      <c r="C86" s="22" t="s">
        <v>245</v>
      </c>
      <c r="D86" s="23">
        <v>1987</v>
      </c>
      <c r="E86" s="24" t="s">
        <v>12</v>
      </c>
      <c r="F86" s="27" t="s">
        <v>13</v>
      </c>
      <c r="G86" s="41" t="s">
        <v>598</v>
      </c>
      <c r="H86" s="24" t="str">
        <f t="shared" si="4"/>
        <v>Ж20</v>
      </c>
      <c r="I86" s="24">
        <v>35</v>
      </c>
      <c r="J86" s="24"/>
      <c r="L86" s="17">
        <f t="shared" si="5"/>
      </c>
      <c r="Q86" s="17">
        <v>2100</v>
      </c>
    </row>
    <row r="87" spans="1:17" ht="12.75" customHeight="1">
      <c r="A87" s="4">
        <v>81</v>
      </c>
      <c r="B87" s="21">
        <v>309</v>
      </c>
      <c r="C87" s="22" t="s">
        <v>252</v>
      </c>
      <c r="D87" s="23">
        <v>2003</v>
      </c>
      <c r="E87" s="24" t="s">
        <v>12</v>
      </c>
      <c r="F87" s="27" t="s">
        <v>253</v>
      </c>
      <c r="G87" s="41" t="s">
        <v>601</v>
      </c>
      <c r="H87" s="24" t="str">
        <f t="shared" si="4"/>
        <v>Ж15</v>
      </c>
      <c r="I87" s="24">
        <v>16</v>
      </c>
      <c r="J87" s="24"/>
      <c r="L87" s="17" t="str">
        <f t="shared" si="5"/>
        <v>Ж15</v>
      </c>
      <c r="Q87" s="17">
        <v>2129</v>
      </c>
    </row>
    <row r="88" spans="1:17" ht="12.75" customHeight="1">
      <c r="A88" s="4">
        <v>82</v>
      </c>
      <c r="B88" s="21">
        <v>330</v>
      </c>
      <c r="C88" s="22" t="s">
        <v>271</v>
      </c>
      <c r="D88" s="23">
        <v>2001</v>
      </c>
      <c r="E88" s="24" t="s">
        <v>12</v>
      </c>
      <c r="F88" s="27" t="s">
        <v>88</v>
      </c>
      <c r="G88" s="41" t="s">
        <v>602</v>
      </c>
      <c r="H88" s="24" t="str">
        <f t="shared" si="4"/>
        <v>Ж17</v>
      </c>
      <c r="I88" s="24">
        <v>9</v>
      </c>
      <c r="J88" s="24"/>
      <c r="L88" s="17" t="str">
        <f t="shared" si="5"/>
        <v>Ж17</v>
      </c>
      <c r="Q88" s="17">
        <v>2133</v>
      </c>
    </row>
    <row r="89" spans="1:17" ht="12.75" customHeight="1">
      <c r="A89" s="4">
        <v>83</v>
      </c>
      <c r="B89" s="21">
        <v>227</v>
      </c>
      <c r="C89" s="22" t="s">
        <v>225</v>
      </c>
      <c r="D89" s="23">
        <v>1998</v>
      </c>
      <c r="E89" s="24" t="s">
        <v>12</v>
      </c>
      <c r="F89" s="27" t="s">
        <v>226</v>
      </c>
      <c r="G89" s="41" t="s">
        <v>603</v>
      </c>
      <c r="H89" s="24" t="str">
        <f t="shared" si="4"/>
        <v>Ж19</v>
      </c>
      <c r="I89" s="24">
        <v>12</v>
      </c>
      <c r="J89" s="24"/>
      <c r="L89" s="17" t="str">
        <f t="shared" si="5"/>
        <v>Ж19</v>
      </c>
      <c r="Q89" s="17">
        <v>2134</v>
      </c>
    </row>
    <row r="90" spans="1:17" ht="12.75" customHeight="1">
      <c r="A90" s="4">
        <v>84</v>
      </c>
      <c r="B90" s="21">
        <v>254</v>
      </c>
      <c r="C90" s="22" t="s">
        <v>151</v>
      </c>
      <c r="D90" s="23">
        <v>1985</v>
      </c>
      <c r="E90" s="24" t="s">
        <v>12</v>
      </c>
      <c r="F90" s="27" t="s">
        <v>110</v>
      </c>
      <c r="G90" s="41" t="s">
        <v>604</v>
      </c>
      <c r="H90" s="24" t="str">
        <f t="shared" si="4"/>
        <v>Ж20</v>
      </c>
      <c r="I90" s="24">
        <v>36</v>
      </c>
      <c r="J90" s="24"/>
      <c r="L90" s="17">
        <f t="shared" si="5"/>
      </c>
      <c r="Q90" s="17">
        <v>2167</v>
      </c>
    </row>
    <row r="91" spans="1:17" ht="12.75" customHeight="1">
      <c r="A91" s="4">
        <v>85</v>
      </c>
      <c r="B91" s="21">
        <v>224</v>
      </c>
      <c r="C91" s="22" t="s">
        <v>372</v>
      </c>
      <c r="D91" s="23">
        <v>1971</v>
      </c>
      <c r="E91" s="24" t="s">
        <v>12</v>
      </c>
      <c r="F91" s="27"/>
      <c r="G91" s="41" t="s">
        <v>605</v>
      </c>
      <c r="H91" s="24" t="str">
        <f t="shared" si="4"/>
        <v>Ж40</v>
      </c>
      <c r="I91" s="24">
        <v>7</v>
      </c>
      <c r="J91" s="24"/>
      <c r="L91" s="17">
        <f t="shared" si="5"/>
      </c>
      <c r="Q91" s="17">
        <v>2169</v>
      </c>
    </row>
    <row r="92" spans="1:17" ht="12.75" customHeight="1">
      <c r="A92" s="4">
        <v>86</v>
      </c>
      <c r="B92" s="21">
        <v>235</v>
      </c>
      <c r="C92" s="22" t="s">
        <v>194</v>
      </c>
      <c r="D92" s="23">
        <v>1956</v>
      </c>
      <c r="E92" s="24" t="s">
        <v>12</v>
      </c>
      <c r="F92" s="27" t="s">
        <v>87</v>
      </c>
      <c r="G92" s="41" t="s">
        <v>606</v>
      </c>
      <c r="H92" s="24" t="str">
        <f t="shared" si="4"/>
        <v>Ж60</v>
      </c>
      <c r="I92" s="24">
        <v>3</v>
      </c>
      <c r="J92" s="24"/>
      <c r="L92" s="17">
        <f t="shared" si="5"/>
      </c>
      <c r="Q92" s="17">
        <v>2177</v>
      </c>
    </row>
    <row r="93" spans="1:17" ht="12.75" customHeight="1">
      <c r="A93" s="4">
        <v>87</v>
      </c>
      <c r="B93" s="21">
        <v>261</v>
      </c>
      <c r="C93" s="22" t="s">
        <v>116</v>
      </c>
      <c r="D93" s="23">
        <v>2002</v>
      </c>
      <c r="E93" s="24" t="s">
        <v>12</v>
      </c>
      <c r="F93" s="27" t="s">
        <v>60</v>
      </c>
      <c r="G93" s="41" t="s">
        <v>607</v>
      </c>
      <c r="H93" s="24" t="str">
        <f t="shared" si="4"/>
        <v>Ж15</v>
      </c>
      <c r="I93" s="24">
        <v>17</v>
      </c>
      <c r="J93" s="24"/>
      <c r="L93" s="17" t="str">
        <f t="shared" si="5"/>
        <v>Ж15</v>
      </c>
      <c r="Q93" s="17">
        <v>2178</v>
      </c>
    </row>
    <row r="94" spans="1:17" ht="12.75" customHeight="1">
      <c r="A94" s="4">
        <v>88</v>
      </c>
      <c r="B94" s="21">
        <v>264</v>
      </c>
      <c r="C94" s="22" t="s">
        <v>118</v>
      </c>
      <c r="D94" s="23">
        <v>1986</v>
      </c>
      <c r="E94" s="24" t="s">
        <v>12</v>
      </c>
      <c r="F94" s="27" t="s">
        <v>110</v>
      </c>
      <c r="G94" s="41" t="s">
        <v>608</v>
      </c>
      <c r="H94" s="24" t="str">
        <f t="shared" si="4"/>
        <v>Ж20</v>
      </c>
      <c r="I94" s="24">
        <v>37</v>
      </c>
      <c r="J94" s="24"/>
      <c r="L94" s="17">
        <f t="shared" si="5"/>
      </c>
      <c r="Q94" s="17">
        <v>2180</v>
      </c>
    </row>
    <row r="95" spans="1:17" ht="12.75" customHeight="1">
      <c r="A95" s="4">
        <v>89</v>
      </c>
      <c r="B95" s="21">
        <v>326</v>
      </c>
      <c r="C95" s="22" t="s">
        <v>240</v>
      </c>
      <c r="D95" s="23">
        <v>2003</v>
      </c>
      <c r="E95" s="24" t="s">
        <v>12</v>
      </c>
      <c r="F95" s="27" t="s">
        <v>27</v>
      </c>
      <c r="G95" s="41" t="s">
        <v>609</v>
      </c>
      <c r="H95" s="24" t="str">
        <f t="shared" si="4"/>
        <v>Ж15</v>
      </c>
      <c r="I95" s="24">
        <v>18</v>
      </c>
      <c r="J95" s="24"/>
      <c r="L95" s="17" t="str">
        <f t="shared" si="5"/>
        <v>Ж15</v>
      </c>
      <c r="Q95" s="17">
        <v>2181</v>
      </c>
    </row>
    <row r="96" spans="1:17" ht="12.75" customHeight="1">
      <c r="A96" s="4">
        <v>90</v>
      </c>
      <c r="B96" s="21">
        <v>348</v>
      </c>
      <c r="C96" s="22" t="s">
        <v>268</v>
      </c>
      <c r="D96" s="23">
        <v>1989</v>
      </c>
      <c r="E96" s="24" t="s">
        <v>12</v>
      </c>
      <c r="F96" s="27" t="s">
        <v>269</v>
      </c>
      <c r="G96" s="41" t="s">
        <v>610</v>
      </c>
      <c r="H96" s="24" t="str">
        <f t="shared" si="4"/>
        <v>Ж20</v>
      </c>
      <c r="I96" s="24">
        <v>38</v>
      </c>
      <c r="J96" s="24"/>
      <c r="L96" s="17">
        <f t="shared" si="5"/>
      </c>
      <c r="Q96" s="17">
        <v>2200</v>
      </c>
    </row>
    <row r="97" spans="1:17" ht="12.75" customHeight="1">
      <c r="A97" s="4">
        <v>91</v>
      </c>
      <c r="B97" s="21">
        <v>325</v>
      </c>
      <c r="C97" s="22" t="s">
        <v>264</v>
      </c>
      <c r="D97" s="23">
        <v>1998</v>
      </c>
      <c r="E97" s="24" t="s">
        <v>12</v>
      </c>
      <c r="F97" s="27" t="s">
        <v>27</v>
      </c>
      <c r="G97" s="41" t="s">
        <v>611</v>
      </c>
      <c r="H97" s="24" t="str">
        <f t="shared" si="4"/>
        <v>Ж19</v>
      </c>
      <c r="I97" s="24">
        <v>13</v>
      </c>
      <c r="J97" s="24"/>
      <c r="L97" s="17" t="str">
        <f t="shared" si="5"/>
        <v>Ж19</v>
      </c>
      <c r="Q97" s="17">
        <v>2229</v>
      </c>
    </row>
    <row r="98" spans="1:17" ht="12.75" customHeight="1">
      <c r="A98" s="4">
        <v>92</v>
      </c>
      <c r="B98" s="21">
        <v>271</v>
      </c>
      <c r="C98" s="22" t="s">
        <v>41</v>
      </c>
      <c r="D98" s="23">
        <v>1950</v>
      </c>
      <c r="E98" s="24" t="s">
        <v>12</v>
      </c>
      <c r="F98" s="27" t="s">
        <v>17</v>
      </c>
      <c r="G98" s="41" t="s">
        <v>619</v>
      </c>
      <c r="H98" s="24" t="str">
        <f t="shared" si="4"/>
        <v>Ж60</v>
      </c>
      <c r="I98" s="24">
        <v>4</v>
      </c>
      <c r="J98" s="24"/>
      <c r="L98" s="17">
        <f t="shared" si="5"/>
      </c>
      <c r="Q98" s="17">
        <v>2695</v>
      </c>
    </row>
    <row r="99" spans="1:17" ht="12.75" customHeight="1">
      <c r="A99" s="4">
        <v>93</v>
      </c>
      <c r="B99" s="21">
        <v>246</v>
      </c>
      <c r="C99" s="22" t="s">
        <v>148</v>
      </c>
      <c r="D99" s="23">
        <v>2002</v>
      </c>
      <c r="E99" s="24" t="s">
        <v>12</v>
      </c>
      <c r="F99" s="27" t="s">
        <v>60</v>
      </c>
      <c r="G99" s="41" t="s">
        <v>620</v>
      </c>
      <c r="H99" s="24" t="str">
        <f t="shared" si="4"/>
        <v>Ж15</v>
      </c>
      <c r="I99" s="24">
        <v>19</v>
      </c>
      <c r="J99" s="24"/>
      <c r="L99" s="17" t="str">
        <f t="shared" si="5"/>
        <v>Ж15</v>
      </c>
      <c r="Q99" s="17">
        <v>3262</v>
      </c>
    </row>
    <row r="100" spans="1:12" ht="12.75" customHeight="1">
      <c r="A100" s="4"/>
      <c r="B100" s="21">
        <v>238</v>
      </c>
      <c r="C100" s="22" t="s">
        <v>190</v>
      </c>
      <c r="D100" s="23">
        <v>1995</v>
      </c>
      <c r="E100" s="24" t="s">
        <v>12</v>
      </c>
      <c r="F100" s="27" t="s">
        <v>126</v>
      </c>
      <c r="G100" s="41"/>
      <c r="H100" s="24" t="str">
        <f t="shared" si="4"/>
        <v>Ж20</v>
      </c>
      <c r="I100" s="24"/>
      <c r="J100" s="24"/>
      <c r="L100" s="17">
        <f t="shared" si="5"/>
      </c>
    </row>
    <row r="101" spans="1:12" ht="12.75" customHeight="1">
      <c r="A101" s="4"/>
      <c r="B101" s="21">
        <v>240</v>
      </c>
      <c r="C101" s="22" t="s">
        <v>187</v>
      </c>
      <c r="D101" s="23">
        <v>1984</v>
      </c>
      <c r="E101" s="24" t="s">
        <v>12</v>
      </c>
      <c r="F101" s="27" t="s">
        <v>110</v>
      </c>
      <c r="G101" s="41"/>
      <c r="H101" s="24" t="str">
        <f t="shared" si="4"/>
        <v>Ж20</v>
      </c>
      <c r="I101" s="24"/>
      <c r="J101" s="24"/>
      <c r="L101" s="17">
        <f t="shared" si="5"/>
      </c>
    </row>
    <row r="102" spans="1:12" ht="12.75" customHeight="1">
      <c r="A102" s="4"/>
      <c r="B102" s="21">
        <v>334</v>
      </c>
      <c r="C102" s="22" t="s">
        <v>272</v>
      </c>
      <c r="D102" s="23">
        <v>1964</v>
      </c>
      <c r="E102" s="24" t="s">
        <v>12</v>
      </c>
      <c r="F102" s="27" t="s">
        <v>13</v>
      </c>
      <c r="G102" s="41"/>
      <c r="H102" s="24" t="str">
        <f t="shared" si="4"/>
        <v>Ж50</v>
      </c>
      <c r="I102" s="24"/>
      <c r="J102" s="24"/>
      <c r="L102" s="17">
        <f t="shared" si="5"/>
      </c>
    </row>
    <row r="103" spans="1:12" ht="12.75" customHeight="1">
      <c r="A103" s="4"/>
      <c r="B103" s="21">
        <v>355</v>
      </c>
      <c r="C103" s="22" t="s">
        <v>273</v>
      </c>
      <c r="D103" s="23">
        <v>1995</v>
      </c>
      <c r="E103" s="24" t="s">
        <v>12</v>
      </c>
      <c r="F103" s="27" t="s">
        <v>247</v>
      </c>
      <c r="G103" s="41"/>
      <c r="H103" s="24" t="str">
        <f t="shared" si="4"/>
        <v>Ж20</v>
      </c>
      <c r="I103" s="24"/>
      <c r="J103" s="24"/>
      <c r="L103" s="17">
        <f t="shared" si="5"/>
      </c>
    </row>
    <row r="104" spans="2:12" ht="12.75" customHeight="1">
      <c r="B104" s="21"/>
      <c r="C104" s="22"/>
      <c r="E104" s="24"/>
      <c r="F104" s="27"/>
      <c r="G104" s="39"/>
      <c r="H104" s="24">
        <f>IF(AND(D104&gt;=1900,D104&lt;=1946),"Ж70",IF(AND(D104&gt;=1947,D104&lt;=1956),"Ж60",IF(AND(D104&gt;=1957,D104&lt;=1966),"Ж50",IF(AND(D104&gt;=1967,D104&lt;=1976),"Ж40",IF(AND(D104&gt;=1977,D104&lt;=1996),"Ж20",L104)))))</f>
      </c>
      <c r="I104" s="24"/>
      <c r="J104" s="24"/>
      <c r="L104" s="17">
        <f>IF(AND(D104&gt;=1997,D104&lt;=1998),"Ж19",IF(AND(D104&gt;=1999,D104&lt;=2000),"Ж17",IF(AND(D104&gt;=2001,D104&lt;=2002),"Ж15",IF(AND(D104&gt;=2003,D104&lt;=2004),"Ж13",""))))</f>
      </c>
    </row>
    <row r="105" spans="2:12" ht="12.75" customHeight="1">
      <c r="B105" s="21"/>
      <c r="C105" s="22"/>
      <c r="E105" s="24"/>
      <c r="F105" s="27"/>
      <c r="G105" s="39"/>
      <c r="H105" s="24">
        <f>IF(AND(D105&gt;=1900,D105&lt;=1946),"Ж70",IF(AND(D105&gt;=1947,D105&lt;=1956),"Ж60",IF(AND(D105&gt;=1957,D105&lt;=1966),"Ж50",IF(AND(D105&gt;=1967,D105&lt;=1976),"Ж40",IF(AND(D105&gt;=1977,D105&lt;=1996),"Ж20",L105)))))</f>
      </c>
      <c r="I105" s="24"/>
      <c r="J105" s="24"/>
      <c r="L105" s="17">
        <f>IF(AND(D105&gt;=1997,D105&lt;=1998),"Ж19",IF(AND(D105&gt;=1999,D105&lt;=2000),"Ж17",IF(AND(D105&gt;=2001,D105&lt;=2002),"Ж15",IF(AND(D105&gt;=2003,D105&lt;=2004),"Ж13",""))))</f>
      </c>
    </row>
    <row r="106" spans="2:12" ht="12.75" customHeight="1">
      <c r="B106" s="21"/>
      <c r="C106" s="22"/>
      <c r="E106" s="24"/>
      <c r="F106" s="27"/>
      <c r="G106" s="39"/>
      <c r="H106" s="24">
        <f>IF(AND(D106&gt;=1900,D106&lt;=1946),"Ж70",IF(AND(D106&gt;=1947,D106&lt;=1956),"Ж60",IF(AND(D106&gt;=1957,D106&lt;=1966),"Ж50",IF(AND(D106&gt;=1967,D106&lt;=1976),"Ж40",IF(AND(D106&gt;=1977,D106&lt;=1996),"Ж20",L106)))))</f>
      </c>
      <c r="I106" s="24"/>
      <c r="J106" s="24"/>
      <c r="L106" s="17">
        <f>IF(AND(D106&gt;=1997,D106&lt;=1998),"Ж19",IF(AND(D106&gt;=1999,D106&lt;=2000),"Ж17",IF(AND(D106&gt;=2001,D106&lt;=2002),"Ж15",IF(AND(D106&gt;=2003,D106&lt;=2004),"Ж13",""))))</f>
      </c>
    </row>
    <row r="107" spans="2:12" ht="12.75" customHeight="1">
      <c r="B107" s="21"/>
      <c r="C107" s="22"/>
      <c r="E107" s="24"/>
      <c r="F107" s="27"/>
      <c r="G107" s="39"/>
      <c r="H107" s="24">
        <f>IF(AND(D107&gt;=1900,D107&lt;=1946),"Ж70",IF(AND(D107&gt;=1947,D107&lt;=1956),"Ж60",IF(AND(D107&gt;=1957,D107&lt;=1966),"Ж50",IF(AND(D107&gt;=1967,D107&lt;=1976),"Ж40",IF(AND(D107&gt;=1977,D107&lt;=1996),"Ж20",L107)))))</f>
      </c>
      <c r="I107" s="24"/>
      <c r="J107" s="24"/>
      <c r="L107" s="17">
        <f>IF(AND(D107&gt;=1997,D107&lt;=1998),"Ж19",IF(AND(D107&gt;=1999,D107&lt;=2000),"Ж17",IF(AND(D107&gt;=2001,D107&lt;=2002),"Ж15",IF(AND(D107&gt;=2003,D107&lt;=2004),"Ж13",""))))</f>
      </c>
    </row>
    <row r="108" spans="2:12" ht="12.75" customHeight="1">
      <c r="B108" s="21"/>
      <c r="C108" s="22"/>
      <c r="E108" s="24"/>
      <c r="F108" s="27"/>
      <c r="G108" s="39"/>
      <c r="H108" s="24">
        <f>IF(AND(D108&gt;=1900,D108&lt;=1946),"Ж70",IF(AND(D108&gt;=1947,D108&lt;=1956),"Ж60",IF(AND(D108&gt;=1957,D108&lt;=1966),"Ж50",IF(AND(D108&gt;=1967,D108&lt;=1976),"Ж40",IF(AND(D108&gt;=1977,D108&lt;=1996),"Ж20",L108)))))</f>
      </c>
      <c r="I108" s="24"/>
      <c r="J108" s="24"/>
      <c r="L108" s="17">
        <f>IF(AND(D108&gt;=1997,D108&lt;=1998),"Ж19",IF(AND(D108&gt;=1999,D108&lt;=2000),"Ж17",IF(AND(D108&gt;=2001,D108&lt;=2002),"Ж15",IF(AND(D108&gt;=2003,D108&lt;=2004),"Ж13",""))))</f>
      </c>
    </row>
    <row r="109" spans="2:12" ht="12.75" customHeight="1">
      <c r="B109" s="21"/>
      <c r="C109" s="22"/>
      <c r="E109" s="24"/>
      <c r="F109" s="27"/>
      <c r="G109" s="41"/>
      <c r="H109" s="24">
        <f>IF(AND(D109&gt;=1900,D109&lt;=1945),"Ж70",IF(AND(D109&gt;=1946,D109&lt;=1955),"Ж60",IF(AND(D109&gt;=1956,D109&lt;=1965),"Ж50",IF(AND(D109&gt;=1966,D109&lt;=1975),"Ж40",IF(AND(D109&gt;=1976,D109&lt;=1995),"Ж20",L109)))))</f>
      </c>
      <c r="I109" s="24"/>
      <c r="J109" s="24"/>
      <c r="L109" s="17">
        <f>IF(AND(D109&gt;=1996,D109&lt;=1997),"Ж19",IF(AND(D109&gt;=1998,D109&lt;=1999),"Ж17",IF(AND(D109&gt;=2000,D109&lt;=2001),"Ж15",IF(AND(D109&gt;=2002,D109&lt;=2003),"Ж13",""))))</f>
      </c>
    </row>
    <row r="110" spans="2:12" ht="12.75" customHeight="1">
      <c r="B110" s="21"/>
      <c r="C110" s="22"/>
      <c r="E110" s="24"/>
      <c r="F110" s="27"/>
      <c r="G110" s="41"/>
      <c r="H110" s="24">
        <f>IF(AND(D110&gt;=1900,D110&lt;=1945),"Ж70",IF(AND(D110&gt;=1946,D110&lt;=1955),"Ж60",IF(AND(D110&gt;=1956,D110&lt;=1965),"Ж50",IF(AND(D110&gt;=1966,D110&lt;=1975),"Ж40",IF(AND(D110&gt;=1976,D110&lt;=1995),"Ж20",L110)))))</f>
      </c>
      <c r="I110" s="24"/>
      <c r="J110" s="24"/>
      <c r="L110" s="17">
        <f>IF(AND(D110&gt;=1996,D110&lt;=1997),"Ж19",IF(AND(D110&gt;=1998,D110&lt;=1999),"Ж17",IF(AND(D110&gt;=2000,D110&lt;=2001),"Ж15",IF(AND(D110&gt;=2002,D110&lt;=2003),"Ж13",""))))</f>
      </c>
    </row>
    <row r="111" spans="2:10" ht="12.75" customHeight="1">
      <c r="B111" s="21"/>
      <c r="C111" s="22"/>
      <c r="E111" s="24"/>
      <c r="F111" s="27"/>
      <c r="G111" s="26"/>
      <c r="H111" s="24"/>
      <c r="I111" s="24"/>
      <c r="J111" s="24"/>
    </row>
    <row r="112" spans="2:9" ht="12.75" customHeight="1">
      <c r="B112" s="21"/>
      <c r="C112" s="22"/>
      <c r="E112" s="24"/>
      <c r="F112" s="27"/>
      <c r="G112" s="26"/>
      <c r="H112" s="24"/>
      <c r="I112" s="24"/>
    </row>
    <row r="113" spans="2:9" ht="12.75" customHeight="1">
      <c r="B113" s="21"/>
      <c r="C113" s="22"/>
      <c r="E113" s="24"/>
      <c r="F113" s="27"/>
      <c r="G113" s="26"/>
      <c r="H113" s="24"/>
      <c r="I113" s="24"/>
    </row>
    <row r="114" ht="12.75" customHeight="1">
      <c r="J114" s="24"/>
    </row>
    <row r="115" spans="2:10" ht="12.75" customHeight="1">
      <c r="B115" s="21"/>
      <c r="J115" s="24"/>
    </row>
    <row r="116" spans="2:10" ht="12.75" customHeight="1">
      <c r="B116" s="21"/>
      <c r="C116" s="22"/>
      <c r="E116" s="24"/>
      <c r="F116" s="27"/>
      <c r="G116" s="26"/>
      <c r="H116" s="24"/>
      <c r="I116" s="24"/>
      <c r="J116" s="24"/>
    </row>
    <row r="117" spans="2:10" ht="12.75" customHeight="1">
      <c r="B117" s="21"/>
      <c r="C117" s="22"/>
      <c r="E117" s="24"/>
      <c r="F117" s="27"/>
      <c r="G117" s="26"/>
      <c r="H117" s="24"/>
      <c r="I117" s="24"/>
      <c r="J117" s="24"/>
    </row>
    <row r="118" spans="2:10" ht="12.75" customHeight="1">
      <c r="B118" s="21"/>
      <c r="C118" s="22"/>
      <c r="E118" s="24"/>
      <c r="F118" s="27"/>
      <c r="G118" s="26"/>
      <c r="H118" s="24"/>
      <c r="I118" s="24"/>
      <c r="J118" s="24"/>
    </row>
    <row r="119" spans="2:10" ht="12.75" customHeight="1">
      <c r="B119" s="21"/>
      <c r="C119" s="22"/>
      <c r="E119" s="24"/>
      <c r="F119" s="27"/>
      <c r="G119" s="26"/>
      <c r="H119" s="24"/>
      <c r="I119" s="24"/>
      <c r="J119" s="24"/>
    </row>
    <row r="120" spans="2:10" ht="12.75" customHeight="1">
      <c r="B120" s="21"/>
      <c r="C120" s="22"/>
      <c r="E120" s="24"/>
      <c r="F120" s="25"/>
      <c r="G120" s="26"/>
      <c r="H120" s="24"/>
      <c r="I120" s="24"/>
      <c r="J120" s="24"/>
    </row>
    <row r="121" spans="2:10" ht="12.75" customHeight="1">
      <c r="B121" s="21"/>
      <c r="C121" s="22"/>
      <c r="E121" s="24"/>
      <c r="F121" s="25"/>
      <c r="G121" s="26"/>
      <c r="H121" s="24"/>
      <c r="I121" s="24"/>
      <c r="J121" s="24"/>
    </row>
    <row r="122" spans="2:10" ht="12.75" customHeight="1">
      <c r="B122" s="21"/>
      <c r="C122" s="22"/>
      <c r="E122" s="24"/>
      <c r="F122" s="25"/>
      <c r="G122" s="26"/>
      <c r="H122" s="24"/>
      <c r="I122" s="24"/>
      <c r="J122" s="24"/>
    </row>
    <row r="123" spans="2:10" ht="12.75" customHeight="1">
      <c r="B123" s="21"/>
      <c r="C123" s="22"/>
      <c r="E123" s="24"/>
      <c r="F123" s="25"/>
      <c r="G123" s="26"/>
      <c r="H123" s="24"/>
      <c r="I123" s="24"/>
      <c r="J123" s="24"/>
    </row>
    <row r="124" spans="2:10" ht="12.75" customHeight="1">
      <c r="B124" s="21"/>
      <c r="C124" s="22"/>
      <c r="E124" s="24"/>
      <c r="F124" s="27"/>
      <c r="G124" s="26"/>
      <c r="H124" s="24"/>
      <c r="I124" s="24"/>
      <c r="J124" s="24"/>
    </row>
    <row r="125" spans="2:10" ht="12.75" customHeight="1">
      <c r="B125" s="21"/>
      <c r="C125" s="22"/>
      <c r="E125" s="24"/>
      <c r="F125" s="25"/>
      <c r="G125" s="26"/>
      <c r="H125" s="24"/>
      <c r="I125" s="24"/>
      <c r="J125" s="24"/>
    </row>
    <row r="126" spans="2:10" ht="12.75" customHeight="1">
      <c r="B126" s="21"/>
      <c r="C126" s="22"/>
      <c r="E126" s="24"/>
      <c r="F126" s="25"/>
      <c r="G126" s="26"/>
      <c r="H126" s="24"/>
      <c r="I126" s="24"/>
      <c r="J126" s="24"/>
    </row>
    <row r="127" spans="2:10" ht="12.75" customHeight="1">
      <c r="B127" s="21"/>
      <c r="C127" s="22"/>
      <c r="E127" s="24"/>
      <c r="F127" s="27"/>
      <c r="G127" s="26"/>
      <c r="H127" s="24"/>
      <c r="I127" s="24"/>
      <c r="J127" s="24"/>
    </row>
  </sheetData>
  <sheetProtection/>
  <autoFilter ref="A5:J127"/>
  <mergeCells count="13">
    <mergeCell ref="E5:E6"/>
    <mergeCell ref="F5:F6"/>
    <mergeCell ref="G5:G6"/>
    <mergeCell ref="H5:H6"/>
    <mergeCell ref="I5:I6"/>
    <mergeCell ref="J5:J6"/>
    <mergeCell ref="A1:I1"/>
    <mergeCell ref="A2:I2"/>
    <mergeCell ref="A3:I3"/>
    <mergeCell ref="A5:A6"/>
    <mergeCell ref="B5:B6"/>
    <mergeCell ref="C5:C6"/>
    <mergeCell ref="D5:D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="115" zoomScaleNormal="115" zoomScalePageLayoutView="0" workbookViewId="0" topLeftCell="A7">
      <selection activeCell="L28" sqref="L28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8" customWidth="1"/>
    <col min="4" max="4" width="4.25390625" style="9" customWidth="1"/>
    <col min="5" max="5" width="14.625" style="10" customWidth="1"/>
    <col min="6" max="6" width="18.625" style="12" customWidth="1"/>
    <col min="7" max="7" width="6.375" style="13" customWidth="1"/>
    <col min="8" max="8" width="4.00390625" style="11" customWidth="1"/>
    <col min="9" max="9" width="3.875" style="11" customWidth="1"/>
    <col min="10" max="16" width="9.125" style="3" customWidth="1"/>
    <col min="17" max="17" width="0" style="3" hidden="1" customWidth="1"/>
    <col min="18" max="16384" width="9.125" style="3" customWidth="1"/>
  </cols>
  <sheetData>
    <row r="1" spans="1:9" ht="51.75" customHeight="1">
      <c r="A1" s="49" t="s">
        <v>36</v>
      </c>
      <c r="B1" s="50"/>
      <c r="C1" s="50"/>
      <c r="D1" s="50"/>
      <c r="E1" s="50"/>
      <c r="F1" s="50"/>
      <c r="G1" s="50"/>
      <c r="H1" s="50"/>
      <c r="I1" s="50"/>
    </row>
    <row r="2" spans="1:9" ht="17.25" customHeight="1">
      <c r="A2" s="64" t="s">
        <v>26</v>
      </c>
      <c r="B2" s="64"/>
      <c r="C2" s="64"/>
      <c r="D2" s="64"/>
      <c r="E2" s="64"/>
      <c r="F2" s="64"/>
      <c r="G2" s="64"/>
      <c r="H2" s="64"/>
      <c r="I2" s="64"/>
    </row>
    <row r="3" spans="1:9" s="6" customFormat="1" ht="18" customHeight="1">
      <c r="A3" s="52" t="s">
        <v>35</v>
      </c>
      <c r="B3" s="52"/>
      <c r="C3" s="52"/>
      <c r="D3" s="52"/>
      <c r="E3" s="52"/>
      <c r="F3" s="52"/>
      <c r="G3" s="52"/>
      <c r="H3" s="52"/>
      <c r="I3" s="52"/>
    </row>
    <row r="4" spans="1:9" s="6" customFormat="1" ht="18" customHeight="1">
      <c r="A4" s="1"/>
      <c r="B4" s="1"/>
      <c r="C4" s="1"/>
      <c r="D4" s="1"/>
      <c r="E4" s="1"/>
      <c r="F4" s="1"/>
      <c r="G4" s="1"/>
      <c r="H4" s="1"/>
      <c r="I4" s="1"/>
    </row>
    <row r="5" spans="1:10" s="6" customFormat="1" ht="13.5" customHeight="1">
      <c r="A5" s="65" t="s">
        <v>25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s="7" customFormat="1" ht="7.5" customHeight="1">
      <c r="A6" s="53" t="s">
        <v>0</v>
      </c>
      <c r="B6" s="53" t="s">
        <v>1</v>
      </c>
      <c r="C6" s="53" t="s">
        <v>2</v>
      </c>
      <c r="D6" s="55" t="s">
        <v>3</v>
      </c>
      <c r="E6" s="55" t="s">
        <v>4</v>
      </c>
      <c r="F6" s="55" t="s">
        <v>5</v>
      </c>
      <c r="G6" s="47" t="s">
        <v>6</v>
      </c>
      <c r="H6" s="47" t="s">
        <v>7</v>
      </c>
      <c r="I6" s="47" t="s">
        <v>8</v>
      </c>
      <c r="J6" s="47" t="s">
        <v>16</v>
      </c>
    </row>
    <row r="7" spans="1:10" s="7" customFormat="1" ht="7.5" customHeight="1">
      <c r="A7" s="54"/>
      <c r="B7" s="54"/>
      <c r="C7" s="54"/>
      <c r="D7" s="56"/>
      <c r="E7" s="56"/>
      <c r="F7" s="56"/>
      <c r="G7" s="48"/>
      <c r="H7" s="48"/>
      <c r="I7" s="48"/>
      <c r="J7" s="48"/>
    </row>
    <row r="8" spans="1:17" ht="12.75" customHeight="1">
      <c r="A8" s="4">
        <v>1</v>
      </c>
      <c r="B8" s="4">
        <v>78</v>
      </c>
      <c r="C8" s="10" t="s">
        <v>37</v>
      </c>
      <c r="D8" s="9">
        <v>1946</v>
      </c>
      <c r="E8" s="14" t="s">
        <v>12</v>
      </c>
      <c r="F8" s="16" t="s">
        <v>17</v>
      </c>
      <c r="G8" s="39" t="s">
        <v>357</v>
      </c>
      <c r="H8" s="14" t="str">
        <f aca="true" t="shared" si="0" ref="H8:H18">IF(AND(D8&gt;=1900,D8&lt;=1937),"М80",IF(AND(D8&gt;=1938,D8&lt;=1942),"М75",IF(AND(D8&gt;=1943,D8&lt;=1947),"М70","")))</f>
        <v>М70</v>
      </c>
      <c r="I8" s="14">
        <v>1</v>
      </c>
      <c r="J8" s="14"/>
      <c r="Q8" s="3">
        <v>512</v>
      </c>
    </row>
    <row r="9" spans="1:17" ht="12.75" customHeight="1">
      <c r="A9" s="4">
        <v>2</v>
      </c>
      <c r="B9" s="4">
        <v>285</v>
      </c>
      <c r="C9" s="10" t="s">
        <v>107</v>
      </c>
      <c r="D9" s="9">
        <v>1947</v>
      </c>
      <c r="E9" s="14" t="s">
        <v>12</v>
      </c>
      <c r="F9" s="16"/>
      <c r="G9" s="39" t="s">
        <v>358</v>
      </c>
      <c r="H9" s="14" t="str">
        <f t="shared" si="0"/>
        <v>М70</v>
      </c>
      <c r="I9" s="14">
        <v>2</v>
      </c>
      <c r="J9" s="14"/>
      <c r="Q9" s="3">
        <v>538</v>
      </c>
    </row>
    <row r="10" spans="1:17" ht="12.75" customHeight="1">
      <c r="A10" s="4">
        <v>3</v>
      </c>
      <c r="B10" s="4">
        <v>282</v>
      </c>
      <c r="C10" s="10" t="s">
        <v>68</v>
      </c>
      <c r="D10" s="9">
        <v>1947</v>
      </c>
      <c r="E10" s="14" t="s">
        <v>12</v>
      </c>
      <c r="F10" s="16" t="s">
        <v>69</v>
      </c>
      <c r="G10" s="39" t="s">
        <v>359</v>
      </c>
      <c r="H10" s="14" t="str">
        <f t="shared" si="0"/>
        <v>М70</v>
      </c>
      <c r="I10" s="14">
        <v>3</v>
      </c>
      <c r="J10" s="14"/>
      <c r="Q10" s="3">
        <v>590</v>
      </c>
    </row>
    <row r="11" spans="1:17" ht="12.75" customHeight="1">
      <c r="A11" s="4">
        <v>4</v>
      </c>
      <c r="B11" s="4">
        <v>276</v>
      </c>
      <c r="C11" s="10" t="s">
        <v>21</v>
      </c>
      <c r="D11" s="9">
        <v>1945</v>
      </c>
      <c r="E11" s="14" t="s">
        <v>12</v>
      </c>
      <c r="F11" s="16" t="s">
        <v>18</v>
      </c>
      <c r="G11" s="39" t="s">
        <v>360</v>
      </c>
      <c r="H11" s="14" t="str">
        <f t="shared" si="0"/>
        <v>М70</v>
      </c>
      <c r="I11" s="14">
        <v>4</v>
      </c>
      <c r="J11" s="14"/>
      <c r="Q11" s="3">
        <v>597</v>
      </c>
    </row>
    <row r="12" spans="1:17" ht="12.75" customHeight="1">
      <c r="A12" s="4">
        <v>5</v>
      </c>
      <c r="B12" s="4">
        <v>274</v>
      </c>
      <c r="C12" s="10" t="s">
        <v>23</v>
      </c>
      <c r="D12" s="9">
        <v>1942</v>
      </c>
      <c r="E12" s="14" t="s">
        <v>12</v>
      </c>
      <c r="F12" s="16" t="s">
        <v>18</v>
      </c>
      <c r="G12" s="39" t="s">
        <v>368</v>
      </c>
      <c r="H12" s="14" t="str">
        <f t="shared" si="0"/>
        <v>М75</v>
      </c>
      <c r="I12" s="14">
        <v>1</v>
      </c>
      <c r="J12" s="14"/>
      <c r="Q12" s="3">
        <v>600</v>
      </c>
    </row>
    <row r="13" spans="1:17" ht="12.75" customHeight="1">
      <c r="A13" s="4">
        <v>6</v>
      </c>
      <c r="B13" s="4">
        <v>279</v>
      </c>
      <c r="C13" s="10" t="s">
        <v>56</v>
      </c>
      <c r="D13" s="9">
        <v>1945</v>
      </c>
      <c r="E13" s="14" t="s">
        <v>12</v>
      </c>
      <c r="F13" s="16" t="s">
        <v>57</v>
      </c>
      <c r="G13" s="39" t="s">
        <v>361</v>
      </c>
      <c r="H13" s="14" t="str">
        <f t="shared" si="0"/>
        <v>М70</v>
      </c>
      <c r="I13" s="14">
        <v>5</v>
      </c>
      <c r="J13" s="14"/>
      <c r="Q13" s="3">
        <v>627</v>
      </c>
    </row>
    <row r="14" spans="1:17" ht="12.75" customHeight="1">
      <c r="A14" s="4">
        <v>7</v>
      </c>
      <c r="B14" s="4">
        <v>275</v>
      </c>
      <c r="C14" s="10" t="s">
        <v>20</v>
      </c>
      <c r="D14" s="9">
        <v>1939</v>
      </c>
      <c r="E14" s="14" t="s">
        <v>12</v>
      </c>
      <c r="F14" s="16" t="s">
        <v>18</v>
      </c>
      <c r="G14" s="39" t="s">
        <v>362</v>
      </c>
      <c r="H14" s="14" t="str">
        <f t="shared" si="0"/>
        <v>М75</v>
      </c>
      <c r="I14" s="14">
        <v>2</v>
      </c>
      <c r="J14" s="14"/>
      <c r="Q14" s="3">
        <v>634</v>
      </c>
    </row>
    <row r="15" spans="1:17" ht="12.75" customHeight="1">
      <c r="A15" s="4">
        <v>8</v>
      </c>
      <c r="B15" s="4">
        <v>283</v>
      </c>
      <c r="C15" s="10" t="s">
        <v>70</v>
      </c>
      <c r="D15" s="9">
        <v>1941</v>
      </c>
      <c r="E15" s="14" t="s">
        <v>12</v>
      </c>
      <c r="F15" s="16" t="s">
        <v>13</v>
      </c>
      <c r="G15" s="39" t="s">
        <v>363</v>
      </c>
      <c r="H15" s="14" t="str">
        <f t="shared" si="0"/>
        <v>М75</v>
      </c>
      <c r="I15" s="14">
        <v>3</v>
      </c>
      <c r="J15" s="14"/>
      <c r="Q15" s="3">
        <v>638</v>
      </c>
    </row>
    <row r="16" spans="1:17" ht="12.75" customHeight="1">
      <c r="A16" s="4">
        <v>9</v>
      </c>
      <c r="B16" s="4">
        <v>280</v>
      </c>
      <c r="C16" s="10" t="s">
        <v>65</v>
      </c>
      <c r="D16" s="9">
        <v>1934</v>
      </c>
      <c r="E16" s="14" t="s">
        <v>12</v>
      </c>
      <c r="F16" s="16" t="s">
        <v>18</v>
      </c>
      <c r="G16" s="39" t="s">
        <v>364</v>
      </c>
      <c r="H16" s="14" t="str">
        <f t="shared" si="0"/>
        <v>М80</v>
      </c>
      <c r="I16" s="14">
        <v>1</v>
      </c>
      <c r="J16" s="14" t="s">
        <v>66</v>
      </c>
      <c r="Q16" s="3">
        <v>668</v>
      </c>
    </row>
    <row r="17" spans="1:17" ht="12.75" customHeight="1">
      <c r="A17" s="4">
        <v>10</v>
      </c>
      <c r="B17" s="4">
        <v>277</v>
      </c>
      <c r="C17" s="10" t="s">
        <v>22</v>
      </c>
      <c r="D17" s="9">
        <v>1937</v>
      </c>
      <c r="E17" s="14" t="s">
        <v>12</v>
      </c>
      <c r="F17" s="16" t="s">
        <v>13</v>
      </c>
      <c r="G17" s="39" t="s">
        <v>365</v>
      </c>
      <c r="H17" s="14" t="str">
        <f t="shared" si="0"/>
        <v>М80</v>
      </c>
      <c r="I17" s="14">
        <v>2</v>
      </c>
      <c r="J17" s="14"/>
      <c r="Q17" s="3">
        <v>673</v>
      </c>
    </row>
    <row r="18" spans="1:17" ht="12.75" customHeight="1">
      <c r="A18" s="4">
        <v>11</v>
      </c>
      <c r="B18" s="4">
        <v>278</v>
      </c>
      <c r="C18" s="10" t="s">
        <v>29</v>
      </c>
      <c r="D18" s="9">
        <v>1935</v>
      </c>
      <c r="E18" s="14" t="s">
        <v>12</v>
      </c>
      <c r="F18" s="16" t="s">
        <v>18</v>
      </c>
      <c r="G18" s="39" t="s">
        <v>365</v>
      </c>
      <c r="H18" s="14" t="str">
        <f t="shared" si="0"/>
        <v>М80</v>
      </c>
      <c r="I18" s="14">
        <v>3</v>
      </c>
      <c r="J18" s="14"/>
      <c r="Q18" s="3">
        <v>673</v>
      </c>
    </row>
    <row r="19" spans="2:10" ht="12.75" customHeight="1">
      <c r="B19" s="4"/>
      <c r="C19" s="10"/>
      <c r="E19" s="14"/>
      <c r="F19" s="16"/>
      <c r="G19" s="39"/>
      <c r="H19" s="14"/>
      <c r="I19" s="14"/>
      <c r="J19" s="14"/>
    </row>
    <row r="20" spans="2:10" ht="12.75" customHeight="1">
      <c r="B20" s="4"/>
      <c r="C20" s="10"/>
      <c r="E20" s="14"/>
      <c r="F20" s="16"/>
      <c r="G20" s="15"/>
      <c r="H20" s="14"/>
      <c r="I20" s="14"/>
      <c r="J20" s="14"/>
    </row>
    <row r="21" spans="2:10" ht="12.75" customHeight="1">
      <c r="B21" s="4"/>
      <c r="C21" s="10"/>
      <c r="E21" s="14"/>
      <c r="F21" s="16"/>
      <c r="G21" s="15"/>
      <c r="H21" s="14"/>
      <c r="I21" s="14"/>
      <c r="J21" s="14"/>
    </row>
    <row r="22" spans="1:10" ht="12.75" customHeight="1">
      <c r="A22" s="65" t="s">
        <v>24</v>
      </c>
      <c r="B22" s="65"/>
      <c r="C22" s="65"/>
      <c r="D22" s="65"/>
      <c r="E22" s="65"/>
      <c r="F22" s="65"/>
      <c r="G22" s="65"/>
      <c r="H22" s="65"/>
      <c r="I22" s="65"/>
      <c r="J22" s="65"/>
    </row>
    <row r="23" spans="1:10" ht="6.75" customHeight="1">
      <c r="A23" s="53" t="s">
        <v>0</v>
      </c>
      <c r="B23" s="53" t="s">
        <v>1</v>
      </c>
      <c r="C23" s="53" t="s">
        <v>2</v>
      </c>
      <c r="D23" s="55" t="s">
        <v>3</v>
      </c>
      <c r="E23" s="55" t="s">
        <v>4</v>
      </c>
      <c r="F23" s="55" t="s">
        <v>5</v>
      </c>
      <c r="G23" s="47" t="s">
        <v>6</v>
      </c>
      <c r="H23" s="47" t="s">
        <v>7</v>
      </c>
      <c r="I23" s="47" t="s">
        <v>8</v>
      </c>
      <c r="J23" s="47" t="s">
        <v>16</v>
      </c>
    </row>
    <row r="24" spans="1:10" ht="7.5" customHeight="1">
      <c r="A24" s="54"/>
      <c r="B24" s="54"/>
      <c r="C24" s="54"/>
      <c r="D24" s="56"/>
      <c r="E24" s="56"/>
      <c r="F24" s="56"/>
      <c r="G24" s="48"/>
      <c r="H24" s="48"/>
      <c r="I24" s="48"/>
      <c r="J24" s="48"/>
    </row>
    <row r="25" spans="1:17" ht="12.75" customHeight="1">
      <c r="A25" s="4">
        <v>1</v>
      </c>
      <c r="B25" s="4">
        <v>281</v>
      </c>
      <c r="C25" s="10" t="s">
        <v>67</v>
      </c>
      <c r="D25" s="9">
        <v>1947</v>
      </c>
      <c r="E25" s="14" t="s">
        <v>12</v>
      </c>
      <c r="F25" s="16" t="s">
        <v>13</v>
      </c>
      <c r="G25" s="39" t="s">
        <v>366</v>
      </c>
      <c r="H25" s="14" t="str">
        <f>IF(AND(D25&gt;=1900,D25&lt;=1947),"Ж70","")</f>
        <v>Ж70</v>
      </c>
      <c r="I25" s="14">
        <v>1</v>
      </c>
      <c r="J25" s="14"/>
      <c r="Q25" s="3">
        <v>680</v>
      </c>
    </row>
    <row r="26" spans="1:17" ht="12.75" customHeight="1">
      <c r="A26" s="4">
        <v>2</v>
      </c>
      <c r="B26" s="4">
        <v>286</v>
      </c>
      <c r="C26" s="10" t="s">
        <v>214</v>
      </c>
      <c r="D26" s="33">
        <v>1935</v>
      </c>
      <c r="E26" s="14" t="s">
        <v>12</v>
      </c>
      <c r="F26" s="16"/>
      <c r="G26" s="39" t="s">
        <v>367</v>
      </c>
      <c r="H26" s="14" t="str">
        <f>IF(AND(D26&gt;=1900,D26&lt;=1947),"Ж70","")</f>
        <v>Ж70</v>
      </c>
      <c r="I26" s="14">
        <v>2</v>
      </c>
      <c r="J26" s="14" t="s">
        <v>215</v>
      </c>
      <c r="Q26" s="3">
        <v>1299</v>
      </c>
    </row>
  </sheetData>
  <sheetProtection/>
  <autoFilter ref="A6:J26">
    <sortState ref="A7:J26">
      <sortCondition sortBy="value" ref="B7:B26"/>
    </sortState>
  </autoFilter>
  <mergeCells count="25">
    <mergeCell ref="I23:I24"/>
    <mergeCell ref="J23:J24"/>
    <mergeCell ref="A22:J22"/>
    <mergeCell ref="A5:J5"/>
    <mergeCell ref="E6:E7"/>
    <mergeCell ref="F6:F7"/>
    <mergeCell ref="G6:G7"/>
    <mergeCell ref="A23:A24"/>
    <mergeCell ref="B23:B24"/>
    <mergeCell ref="C23:C24"/>
    <mergeCell ref="D23:D24"/>
    <mergeCell ref="E23:E24"/>
    <mergeCell ref="F23:F24"/>
    <mergeCell ref="G23:G24"/>
    <mergeCell ref="H6:H7"/>
    <mergeCell ref="H23:H24"/>
    <mergeCell ref="I6:I7"/>
    <mergeCell ref="J6:J7"/>
    <mergeCell ref="A1:I1"/>
    <mergeCell ref="A2:I2"/>
    <mergeCell ref="A3:I3"/>
    <mergeCell ref="A6:A7"/>
    <mergeCell ref="B6:B7"/>
    <mergeCell ref="C6:C7"/>
    <mergeCell ref="D6:D7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6"/>
  <sheetViews>
    <sheetView showGridLines="0" zoomScale="130" zoomScaleNormal="130" zoomScalePageLayoutView="0" workbookViewId="0" topLeftCell="A1">
      <selection activeCell="F61" sqref="F61"/>
    </sheetView>
  </sheetViews>
  <sheetFormatPr defaultColWidth="9.00390625" defaultRowHeight="12.75" customHeight="1"/>
  <cols>
    <col min="1" max="1" width="4.25390625" style="36" customWidth="1"/>
    <col min="2" max="2" width="4.375" style="85" customWidth="1"/>
    <col min="3" max="3" width="21.625" style="79" customWidth="1"/>
    <col min="4" max="4" width="4.25390625" style="35" customWidth="1"/>
    <col min="5" max="5" width="14.625" style="34" customWidth="1"/>
    <col min="6" max="6" width="18.625" style="80" customWidth="1"/>
    <col min="7" max="7" width="6.375" style="81" customWidth="1"/>
    <col min="8" max="8" width="5.375" style="82" customWidth="1"/>
    <col min="9" max="9" width="5.00390625" style="66" customWidth="1"/>
    <col min="10" max="16384" width="9.125" style="66" customWidth="1"/>
  </cols>
  <sheetData>
    <row r="1" spans="1:9" ht="57" customHeight="1">
      <c r="A1" s="49" t="s">
        <v>36</v>
      </c>
      <c r="B1" s="50"/>
      <c r="C1" s="50"/>
      <c r="D1" s="50"/>
      <c r="E1" s="50"/>
      <c r="F1" s="50"/>
      <c r="G1" s="50"/>
      <c r="H1" s="50"/>
      <c r="I1" s="50"/>
    </row>
    <row r="2" spans="1:8" ht="17.25" customHeight="1">
      <c r="A2" s="67" t="s">
        <v>622</v>
      </c>
      <c r="B2" s="67"/>
      <c r="C2" s="67"/>
      <c r="D2" s="67"/>
      <c r="E2" s="67"/>
      <c r="F2" s="67"/>
      <c r="G2" s="67"/>
      <c r="H2" s="67"/>
    </row>
    <row r="3" spans="1:9" s="68" customFormat="1" ht="18" customHeight="1">
      <c r="A3" s="52" t="s">
        <v>35</v>
      </c>
      <c r="B3" s="52"/>
      <c r="C3" s="52"/>
      <c r="D3" s="52"/>
      <c r="E3" s="52"/>
      <c r="F3" s="52"/>
      <c r="G3" s="52"/>
      <c r="H3" s="52"/>
      <c r="I3" s="52"/>
    </row>
    <row r="4" spans="1:8" s="68" customFormat="1" ht="13.5" customHeight="1">
      <c r="A4" s="69"/>
      <c r="C4" s="1"/>
      <c r="D4" s="1"/>
      <c r="E4" s="1"/>
      <c r="F4" s="1"/>
      <c r="G4" s="1"/>
      <c r="H4" s="1"/>
    </row>
    <row r="5" spans="1:9" s="73" customFormat="1" ht="7.5" customHeight="1">
      <c r="A5" s="70" t="s">
        <v>0</v>
      </c>
      <c r="B5" s="70" t="s">
        <v>1</v>
      </c>
      <c r="C5" s="70" t="s">
        <v>2</v>
      </c>
      <c r="D5" s="71" t="s">
        <v>3</v>
      </c>
      <c r="E5" s="71" t="s">
        <v>4</v>
      </c>
      <c r="F5" s="71" t="s">
        <v>5</v>
      </c>
      <c r="G5" s="72" t="s">
        <v>6</v>
      </c>
      <c r="H5" s="47" t="s">
        <v>7</v>
      </c>
      <c r="I5" s="47" t="s">
        <v>8</v>
      </c>
    </row>
    <row r="6" spans="1:9" s="73" customFormat="1" ht="7.5" customHeight="1">
      <c r="A6" s="74"/>
      <c r="B6" s="74"/>
      <c r="C6" s="74"/>
      <c r="D6" s="75"/>
      <c r="E6" s="75"/>
      <c r="F6" s="75"/>
      <c r="G6" s="76"/>
      <c r="H6" s="48"/>
      <c r="I6" s="48"/>
    </row>
    <row r="7" spans="1:17" ht="12.75" customHeight="1">
      <c r="A7" s="36">
        <v>1</v>
      </c>
      <c r="B7" s="36">
        <v>146</v>
      </c>
      <c r="C7" s="34" t="s">
        <v>623</v>
      </c>
      <c r="D7" s="35">
        <v>2004</v>
      </c>
      <c r="E7" s="37" t="s">
        <v>12</v>
      </c>
      <c r="F7" s="38" t="s">
        <v>88</v>
      </c>
      <c r="G7" s="77" t="s">
        <v>624</v>
      </c>
      <c r="H7" s="37" t="str">
        <f aca="true" t="shared" si="0" ref="H7:H56">IF(AND(D7&gt;=2004,D7&lt;=2005),"Ю13",IF(AND(D7&gt;=2006,D7&lt;=2016),"Ю11"))</f>
        <v>Ю13</v>
      </c>
      <c r="I7" s="37">
        <v>1</v>
      </c>
      <c r="Q7" s="66">
        <v>60</v>
      </c>
    </row>
    <row r="8" spans="1:17" ht="12.75" customHeight="1">
      <c r="A8" s="36">
        <v>2</v>
      </c>
      <c r="B8" s="36">
        <v>235</v>
      </c>
      <c r="C8" s="34" t="s">
        <v>625</v>
      </c>
      <c r="D8" s="35">
        <v>2004</v>
      </c>
      <c r="E8" s="37" t="s">
        <v>12</v>
      </c>
      <c r="F8" s="38" t="s">
        <v>60</v>
      </c>
      <c r="G8" s="77" t="s">
        <v>626</v>
      </c>
      <c r="H8" s="37" t="str">
        <f t="shared" si="0"/>
        <v>Ю13</v>
      </c>
      <c r="I8" s="37">
        <v>2</v>
      </c>
      <c r="Q8" s="66">
        <v>65</v>
      </c>
    </row>
    <row r="9" spans="1:17" ht="12.75" customHeight="1">
      <c r="A9" s="36">
        <v>3</v>
      </c>
      <c r="B9" s="36">
        <v>127</v>
      </c>
      <c r="C9" s="34" t="s">
        <v>627</v>
      </c>
      <c r="D9" s="35">
        <v>2004</v>
      </c>
      <c r="E9" s="37" t="s">
        <v>12</v>
      </c>
      <c r="F9" s="38" t="s">
        <v>27</v>
      </c>
      <c r="G9" s="77" t="s">
        <v>628</v>
      </c>
      <c r="H9" s="37" t="str">
        <f t="shared" si="0"/>
        <v>Ю13</v>
      </c>
      <c r="I9" s="37">
        <v>3</v>
      </c>
      <c r="Q9" s="66">
        <v>67</v>
      </c>
    </row>
    <row r="10" spans="1:17" ht="12.75" customHeight="1">
      <c r="A10" s="36">
        <v>4</v>
      </c>
      <c r="B10" s="36">
        <v>457</v>
      </c>
      <c r="C10" s="34" t="s">
        <v>629</v>
      </c>
      <c r="D10" s="35">
        <v>2004</v>
      </c>
      <c r="E10" s="37" t="s">
        <v>12</v>
      </c>
      <c r="F10" s="38" t="s">
        <v>27</v>
      </c>
      <c r="G10" s="77" t="s">
        <v>630</v>
      </c>
      <c r="H10" s="37" t="str">
        <f t="shared" si="0"/>
        <v>Ю13</v>
      </c>
      <c r="I10" s="37">
        <v>4</v>
      </c>
      <c r="Q10" s="66">
        <v>67</v>
      </c>
    </row>
    <row r="11" spans="1:17" ht="12.75" customHeight="1">
      <c r="A11" s="36">
        <v>5</v>
      </c>
      <c r="B11" s="36">
        <v>236</v>
      </c>
      <c r="C11" s="34" t="s">
        <v>631</v>
      </c>
      <c r="D11" s="35">
        <v>2005</v>
      </c>
      <c r="E11" s="37" t="s">
        <v>12</v>
      </c>
      <c r="F11" s="38" t="s">
        <v>632</v>
      </c>
      <c r="G11" s="77" t="s">
        <v>633</v>
      </c>
      <c r="H11" s="37" t="str">
        <f t="shared" si="0"/>
        <v>Ю13</v>
      </c>
      <c r="I11" s="37">
        <v>5</v>
      </c>
      <c r="Q11" s="66">
        <v>68</v>
      </c>
    </row>
    <row r="12" spans="1:17" ht="12.75" customHeight="1">
      <c r="A12" s="36">
        <v>6</v>
      </c>
      <c r="B12" s="36">
        <v>141</v>
      </c>
      <c r="C12" s="34" t="s">
        <v>634</v>
      </c>
      <c r="D12" s="35">
        <v>2004</v>
      </c>
      <c r="E12" s="37" t="s">
        <v>12</v>
      </c>
      <c r="F12" s="38" t="s">
        <v>27</v>
      </c>
      <c r="G12" s="77" t="s">
        <v>635</v>
      </c>
      <c r="H12" s="37" t="str">
        <f t="shared" si="0"/>
        <v>Ю13</v>
      </c>
      <c r="I12" s="37">
        <v>6</v>
      </c>
      <c r="Q12" s="66">
        <v>68</v>
      </c>
    </row>
    <row r="13" spans="1:17" ht="12.75" customHeight="1">
      <c r="A13" s="36">
        <v>7</v>
      </c>
      <c r="B13" s="36">
        <v>142</v>
      </c>
      <c r="C13" s="34" t="s">
        <v>636</v>
      </c>
      <c r="D13" s="35">
        <v>2005</v>
      </c>
      <c r="E13" s="37" t="s">
        <v>12</v>
      </c>
      <c r="F13" s="38" t="s">
        <v>88</v>
      </c>
      <c r="G13" s="77" t="s">
        <v>637</v>
      </c>
      <c r="H13" s="37" t="str">
        <f t="shared" si="0"/>
        <v>Ю13</v>
      </c>
      <c r="I13" s="37">
        <v>7</v>
      </c>
      <c r="Q13" s="66">
        <v>71</v>
      </c>
    </row>
    <row r="14" spans="1:17" ht="12.75" customHeight="1">
      <c r="A14" s="36">
        <v>8</v>
      </c>
      <c r="B14" s="36">
        <v>144</v>
      </c>
      <c r="C14" s="34" t="s">
        <v>638</v>
      </c>
      <c r="D14" s="35">
        <v>2005</v>
      </c>
      <c r="E14" s="37" t="s">
        <v>12</v>
      </c>
      <c r="F14" s="38" t="s">
        <v>27</v>
      </c>
      <c r="G14" s="77" t="s">
        <v>639</v>
      </c>
      <c r="H14" s="37" t="str">
        <f t="shared" si="0"/>
        <v>Ю13</v>
      </c>
      <c r="I14" s="37">
        <v>8</v>
      </c>
      <c r="Q14" s="66">
        <v>71</v>
      </c>
    </row>
    <row r="15" spans="1:17" ht="12.75" customHeight="1">
      <c r="A15" s="36">
        <v>9</v>
      </c>
      <c r="B15" s="36">
        <v>224</v>
      </c>
      <c r="C15" s="34" t="s">
        <v>640</v>
      </c>
      <c r="D15" s="35">
        <v>2004</v>
      </c>
      <c r="E15" s="37" t="s">
        <v>12</v>
      </c>
      <c r="F15" s="38" t="s">
        <v>88</v>
      </c>
      <c r="G15" s="77" t="s">
        <v>641</v>
      </c>
      <c r="H15" s="37" t="str">
        <f t="shared" si="0"/>
        <v>Ю13</v>
      </c>
      <c r="I15" s="37">
        <v>9</v>
      </c>
      <c r="Q15" s="66">
        <v>72</v>
      </c>
    </row>
    <row r="16" spans="1:17" ht="12.75" customHeight="1">
      <c r="A16" s="36">
        <v>10</v>
      </c>
      <c r="B16" s="36">
        <v>145</v>
      </c>
      <c r="C16" s="34" t="s">
        <v>642</v>
      </c>
      <c r="D16" s="35">
        <v>2005</v>
      </c>
      <c r="E16" s="37" t="s">
        <v>12</v>
      </c>
      <c r="F16" s="38" t="s">
        <v>88</v>
      </c>
      <c r="G16" s="77" t="s">
        <v>643</v>
      </c>
      <c r="H16" s="37" t="str">
        <f t="shared" si="0"/>
        <v>Ю13</v>
      </c>
      <c r="I16" s="37">
        <v>10</v>
      </c>
      <c r="Q16" s="66">
        <v>72</v>
      </c>
    </row>
    <row r="17" spans="1:17" ht="12.75" customHeight="1">
      <c r="A17" s="36">
        <v>11</v>
      </c>
      <c r="B17" s="36">
        <v>153</v>
      </c>
      <c r="C17" s="34" t="s">
        <v>644</v>
      </c>
      <c r="D17" s="35">
        <v>2005</v>
      </c>
      <c r="E17" s="37" t="s">
        <v>12</v>
      </c>
      <c r="F17" s="38" t="s">
        <v>178</v>
      </c>
      <c r="G17" s="77" t="s">
        <v>645</v>
      </c>
      <c r="H17" s="37" t="str">
        <f t="shared" si="0"/>
        <v>Ю13</v>
      </c>
      <c r="I17" s="37">
        <v>11</v>
      </c>
      <c r="Q17" s="66">
        <v>75</v>
      </c>
    </row>
    <row r="18" spans="1:17" ht="12.75" customHeight="1">
      <c r="A18" s="36">
        <v>12</v>
      </c>
      <c r="B18" s="36">
        <v>148</v>
      </c>
      <c r="C18" s="34" t="s">
        <v>646</v>
      </c>
      <c r="D18" s="35">
        <v>2005</v>
      </c>
      <c r="E18" s="37" t="s">
        <v>12</v>
      </c>
      <c r="F18" s="38" t="s">
        <v>178</v>
      </c>
      <c r="G18" s="77" t="s">
        <v>647</v>
      </c>
      <c r="H18" s="37" t="str">
        <f t="shared" si="0"/>
        <v>Ю13</v>
      </c>
      <c r="I18" s="37">
        <v>12</v>
      </c>
      <c r="Q18" s="66">
        <v>76</v>
      </c>
    </row>
    <row r="19" spans="1:17" ht="12.75" customHeight="1">
      <c r="A19" s="36">
        <v>13</v>
      </c>
      <c r="B19" s="36">
        <v>248</v>
      </c>
      <c r="C19" s="34" t="s">
        <v>648</v>
      </c>
      <c r="D19" s="35">
        <v>2007</v>
      </c>
      <c r="E19" s="37" t="s">
        <v>12</v>
      </c>
      <c r="F19" s="38"/>
      <c r="G19" s="77" t="s">
        <v>647</v>
      </c>
      <c r="H19" s="37" t="str">
        <f t="shared" si="0"/>
        <v>Ю11</v>
      </c>
      <c r="I19" s="37">
        <v>1</v>
      </c>
      <c r="Q19" s="66">
        <v>76</v>
      </c>
    </row>
    <row r="20" spans="1:17" ht="12.75" customHeight="1">
      <c r="A20" s="36">
        <v>14</v>
      </c>
      <c r="B20" s="36">
        <v>151</v>
      </c>
      <c r="C20" s="34" t="s">
        <v>634</v>
      </c>
      <c r="D20" s="35">
        <v>2008</v>
      </c>
      <c r="E20" s="37" t="s">
        <v>12</v>
      </c>
      <c r="F20" s="38" t="s">
        <v>178</v>
      </c>
      <c r="G20" s="77" t="s">
        <v>649</v>
      </c>
      <c r="H20" s="37" t="str">
        <f t="shared" si="0"/>
        <v>Ю11</v>
      </c>
      <c r="I20" s="37">
        <v>2</v>
      </c>
      <c r="Q20" s="66">
        <v>76</v>
      </c>
    </row>
    <row r="21" spans="1:17" ht="12.75" customHeight="1">
      <c r="A21" s="36">
        <v>15</v>
      </c>
      <c r="B21" s="36">
        <v>131</v>
      </c>
      <c r="C21" s="34" t="s">
        <v>650</v>
      </c>
      <c r="D21" s="35">
        <v>2006</v>
      </c>
      <c r="E21" s="37" t="s">
        <v>12</v>
      </c>
      <c r="F21" s="38" t="s">
        <v>27</v>
      </c>
      <c r="G21" s="77" t="s">
        <v>651</v>
      </c>
      <c r="H21" s="37" t="str">
        <f t="shared" si="0"/>
        <v>Ю11</v>
      </c>
      <c r="I21" s="37">
        <v>3</v>
      </c>
      <c r="Q21" s="66">
        <v>76</v>
      </c>
    </row>
    <row r="22" spans="1:17" ht="12.75" customHeight="1">
      <c r="A22" s="36">
        <v>16</v>
      </c>
      <c r="B22" s="36">
        <v>132</v>
      </c>
      <c r="C22" s="34" t="s">
        <v>652</v>
      </c>
      <c r="D22" s="35">
        <v>2007</v>
      </c>
      <c r="E22" s="37" t="s">
        <v>12</v>
      </c>
      <c r="F22" s="38" t="s">
        <v>27</v>
      </c>
      <c r="G22" s="77" t="s">
        <v>653</v>
      </c>
      <c r="H22" s="37" t="str">
        <f t="shared" si="0"/>
        <v>Ю11</v>
      </c>
      <c r="I22" s="37">
        <v>4</v>
      </c>
      <c r="Q22" s="66">
        <v>76</v>
      </c>
    </row>
    <row r="23" spans="1:17" ht="12.75" customHeight="1">
      <c r="A23" s="36">
        <v>17</v>
      </c>
      <c r="B23" s="36">
        <v>140</v>
      </c>
      <c r="C23" s="34" t="s">
        <v>654</v>
      </c>
      <c r="D23" s="35">
        <v>2004</v>
      </c>
      <c r="E23" s="37" t="s">
        <v>12</v>
      </c>
      <c r="F23" s="38" t="s">
        <v>27</v>
      </c>
      <c r="G23" s="77" t="s">
        <v>655</v>
      </c>
      <c r="H23" s="37" t="str">
        <f t="shared" si="0"/>
        <v>Ю13</v>
      </c>
      <c r="I23" s="37">
        <v>13</v>
      </c>
      <c r="Q23" s="66">
        <v>77</v>
      </c>
    </row>
    <row r="24" spans="1:17" ht="12.75" customHeight="1">
      <c r="A24" s="36">
        <v>18</v>
      </c>
      <c r="B24" s="36">
        <v>324</v>
      </c>
      <c r="C24" s="34" t="s">
        <v>656</v>
      </c>
      <c r="D24" s="35">
        <v>2004</v>
      </c>
      <c r="E24" s="37" t="s">
        <v>12</v>
      </c>
      <c r="F24" s="38" t="s">
        <v>60</v>
      </c>
      <c r="G24" s="77" t="s">
        <v>657</v>
      </c>
      <c r="H24" s="37" t="str">
        <f t="shared" si="0"/>
        <v>Ю13</v>
      </c>
      <c r="I24" s="37">
        <v>14</v>
      </c>
      <c r="Q24" s="66">
        <v>77</v>
      </c>
    </row>
    <row r="25" spans="1:17" ht="12.75" customHeight="1">
      <c r="A25" s="36">
        <v>19</v>
      </c>
      <c r="B25" s="36">
        <v>329</v>
      </c>
      <c r="C25" s="34" t="s">
        <v>658</v>
      </c>
      <c r="D25" s="35">
        <v>2007</v>
      </c>
      <c r="E25" s="37" t="s">
        <v>15</v>
      </c>
      <c r="F25" s="37"/>
      <c r="G25" s="77" t="s">
        <v>659</v>
      </c>
      <c r="H25" s="37" t="str">
        <f t="shared" si="0"/>
        <v>Ю11</v>
      </c>
      <c r="I25" s="37">
        <v>5</v>
      </c>
      <c r="Q25" s="66">
        <v>77</v>
      </c>
    </row>
    <row r="26" spans="1:17" ht="12.75" customHeight="1">
      <c r="A26" s="36">
        <v>20</v>
      </c>
      <c r="B26" s="36">
        <v>237</v>
      </c>
      <c r="C26" s="34" t="s">
        <v>660</v>
      </c>
      <c r="D26" s="35">
        <v>2004</v>
      </c>
      <c r="E26" s="37" t="s">
        <v>12</v>
      </c>
      <c r="F26" s="38" t="s">
        <v>60</v>
      </c>
      <c r="G26" s="77" t="s">
        <v>661</v>
      </c>
      <c r="H26" s="37" t="str">
        <f t="shared" si="0"/>
        <v>Ю13</v>
      </c>
      <c r="I26" s="37">
        <v>15</v>
      </c>
      <c r="Q26" s="66">
        <v>78</v>
      </c>
    </row>
    <row r="27" spans="1:17" ht="12.75" customHeight="1">
      <c r="A27" s="36">
        <v>21</v>
      </c>
      <c r="B27" s="36">
        <v>450</v>
      </c>
      <c r="C27" s="34" t="s">
        <v>662</v>
      </c>
      <c r="D27" s="35">
        <v>2005</v>
      </c>
      <c r="E27" s="37" t="s">
        <v>12</v>
      </c>
      <c r="F27" s="38" t="s">
        <v>60</v>
      </c>
      <c r="G27" s="77" t="s">
        <v>663</v>
      </c>
      <c r="H27" s="37" t="str">
        <f t="shared" si="0"/>
        <v>Ю13</v>
      </c>
      <c r="I27" s="37">
        <v>16</v>
      </c>
      <c r="Q27" s="66">
        <v>78</v>
      </c>
    </row>
    <row r="28" spans="1:17" ht="12.75" customHeight="1">
      <c r="A28" s="36">
        <v>22</v>
      </c>
      <c r="B28" s="36">
        <v>139</v>
      </c>
      <c r="C28" s="34" t="s">
        <v>664</v>
      </c>
      <c r="D28" s="35">
        <v>2004</v>
      </c>
      <c r="E28" s="37" t="s">
        <v>12</v>
      </c>
      <c r="F28" s="38" t="s">
        <v>27</v>
      </c>
      <c r="G28" s="77" t="s">
        <v>665</v>
      </c>
      <c r="H28" s="37" t="str">
        <f t="shared" si="0"/>
        <v>Ю13</v>
      </c>
      <c r="I28" s="37">
        <v>17</v>
      </c>
      <c r="Q28" s="66">
        <v>79</v>
      </c>
    </row>
    <row r="29" spans="1:17" ht="12.75" customHeight="1">
      <c r="A29" s="36">
        <v>23</v>
      </c>
      <c r="B29" s="36">
        <v>456</v>
      </c>
      <c r="C29" s="34" t="s">
        <v>666</v>
      </c>
      <c r="D29" s="35">
        <v>2005</v>
      </c>
      <c r="E29" s="37" t="s">
        <v>12</v>
      </c>
      <c r="F29" s="38" t="s">
        <v>27</v>
      </c>
      <c r="G29" s="77" t="s">
        <v>667</v>
      </c>
      <c r="H29" s="37" t="str">
        <f t="shared" si="0"/>
        <v>Ю13</v>
      </c>
      <c r="I29" s="37">
        <v>18</v>
      </c>
      <c r="Q29" s="66">
        <v>79</v>
      </c>
    </row>
    <row r="30" spans="1:17" ht="12.75" customHeight="1">
      <c r="A30" s="36">
        <v>24</v>
      </c>
      <c r="B30" s="36">
        <v>133</v>
      </c>
      <c r="C30" s="34" t="s">
        <v>668</v>
      </c>
      <c r="D30" s="35">
        <v>2004</v>
      </c>
      <c r="E30" s="37" t="s">
        <v>12</v>
      </c>
      <c r="F30" s="38" t="s">
        <v>27</v>
      </c>
      <c r="G30" s="77" t="s">
        <v>669</v>
      </c>
      <c r="H30" s="37" t="str">
        <f t="shared" si="0"/>
        <v>Ю13</v>
      </c>
      <c r="I30" s="37">
        <v>19</v>
      </c>
      <c r="Q30" s="66">
        <v>79</v>
      </c>
    </row>
    <row r="31" spans="1:17" ht="12.75" customHeight="1">
      <c r="A31" s="36">
        <v>25</v>
      </c>
      <c r="B31" s="36">
        <v>150</v>
      </c>
      <c r="C31" s="34" t="s">
        <v>670</v>
      </c>
      <c r="D31" s="35">
        <v>2008</v>
      </c>
      <c r="E31" s="37" t="s">
        <v>12</v>
      </c>
      <c r="F31" s="38" t="s">
        <v>178</v>
      </c>
      <c r="G31" s="77" t="s">
        <v>671</v>
      </c>
      <c r="H31" s="37" t="str">
        <f t="shared" si="0"/>
        <v>Ю11</v>
      </c>
      <c r="I31" s="37">
        <v>6</v>
      </c>
      <c r="Q31" s="66">
        <v>79</v>
      </c>
    </row>
    <row r="32" spans="1:17" ht="12.75" customHeight="1">
      <c r="A32" s="36">
        <v>26</v>
      </c>
      <c r="B32" s="36">
        <v>230</v>
      </c>
      <c r="C32" s="34" t="s">
        <v>672</v>
      </c>
      <c r="D32" s="35">
        <v>2006</v>
      </c>
      <c r="E32" s="37" t="s">
        <v>12</v>
      </c>
      <c r="F32" s="38" t="s">
        <v>88</v>
      </c>
      <c r="G32" s="77" t="s">
        <v>669</v>
      </c>
      <c r="H32" s="37" t="str">
        <f t="shared" si="0"/>
        <v>Ю11</v>
      </c>
      <c r="I32" s="37">
        <v>7</v>
      </c>
      <c r="Q32" s="66">
        <v>79</v>
      </c>
    </row>
    <row r="33" spans="1:17" ht="12.75" customHeight="1">
      <c r="A33" s="36">
        <v>27</v>
      </c>
      <c r="B33" s="36">
        <v>143</v>
      </c>
      <c r="C33" s="34" t="s">
        <v>673</v>
      </c>
      <c r="D33" s="35">
        <v>2004</v>
      </c>
      <c r="E33" s="37" t="s">
        <v>12</v>
      </c>
      <c r="F33" s="38" t="s">
        <v>27</v>
      </c>
      <c r="G33" s="77" t="s">
        <v>674</v>
      </c>
      <c r="H33" s="37" t="str">
        <f t="shared" si="0"/>
        <v>Ю13</v>
      </c>
      <c r="I33" s="37">
        <v>20</v>
      </c>
      <c r="Q33" s="66">
        <v>80</v>
      </c>
    </row>
    <row r="34" spans="1:17" ht="12.75" customHeight="1">
      <c r="A34" s="36">
        <v>28</v>
      </c>
      <c r="B34" s="36">
        <v>137</v>
      </c>
      <c r="C34" s="34" t="s">
        <v>675</v>
      </c>
      <c r="D34" s="35">
        <v>2005</v>
      </c>
      <c r="E34" s="37" t="s">
        <v>12</v>
      </c>
      <c r="F34" s="38" t="s">
        <v>27</v>
      </c>
      <c r="G34" s="77" t="s">
        <v>676</v>
      </c>
      <c r="H34" s="37" t="str">
        <f t="shared" si="0"/>
        <v>Ю13</v>
      </c>
      <c r="I34" s="37">
        <v>21</v>
      </c>
      <c r="Q34" s="66">
        <v>80</v>
      </c>
    </row>
    <row r="35" spans="1:17" ht="12.75" customHeight="1">
      <c r="A35" s="36">
        <v>29</v>
      </c>
      <c r="B35" s="36">
        <v>228</v>
      </c>
      <c r="C35" s="34" t="s">
        <v>677</v>
      </c>
      <c r="D35" s="35">
        <v>2005</v>
      </c>
      <c r="E35" s="37" t="s">
        <v>12</v>
      </c>
      <c r="F35" s="38" t="s">
        <v>27</v>
      </c>
      <c r="G35" s="77" t="s">
        <v>678</v>
      </c>
      <c r="H35" s="37" t="str">
        <f t="shared" si="0"/>
        <v>Ю13</v>
      </c>
      <c r="I35" s="37">
        <v>22</v>
      </c>
      <c r="Q35" s="66">
        <v>81</v>
      </c>
    </row>
    <row r="36" spans="1:17" ht="12.75" customHeight="1">
      <c r="A36" s="36">
        <v>30</v>
      </c>
      <c r="B36" s="36">
        <v>135</v>
      </c>
      <c r="C36" s="34" t="s">
        <v>679</v>
      </c>
      <c r="D36" s="35">
        <v>2004</v>
      </c>
      <c r="E36" s="37" t="s">
        <v>12</v>
      </c>
      <c r="F36" s="38" t="s">
        <v>27</v>
      </c>
      <c r="G36" s="77" t="s">
        <v>680</v>
      </c>
      <c r="H36" s="37" t="str">
        <f t="shared" si="0"/>
        <v>Ю13</v>
      </c>
      <c r="I36" s="37">
        <v>23</v>
      </c>
      <c r="Q36" s="66">
        <v>81</v>
      </c>
    </row>
    <row r="37" spans="1:17" ht="12.75" customHeight="1">
      <c r="A37" s="36">
        <v>31</v>
      </c>
      <c r="B37" s="36">
        <v>134</v>
      </c>
      <c r="C37" s="34" t="s">
        <v>681</v>
      </c>
      <c r="D37" s="35">
        <v>2008</v>
      </c>
      <c r="E37" s="37" t="s">
        <v>12</v>
      </c>
      <c r="F37" s="38" t="s">
        <v>27</v>
      </c>
      <c r="G37" s="77" t="s">
        <v>682</v>
      </c>
      <c r="H37" s="37" t="str">
        <f t="shared" si="0"/>
        <v>Ю11</v>
      </c>
      <c r="I37" s="37">
        <v>8</v>
      </c>
      <c r="Q37" s="66">
        <v>83</v>
      </c>
    </row>
    <row r="38" spans="1:17" ht="12.75" customHeight="1">
      <c r="A38" s="36">
        <v>32</v>
      </c>
      <c r="B38" s="36">
        <v>328</v>
      </c>
      <c r="C38" s="34" t="s">
        <v>683</v>
      </c>
      <c r="D38" s="35">
        <v>2007</v>
      </c>
      <c r="E38" s="37" t="s">
        <v>15</v>
      </c>
      <c r="F38" s="38"/>
      <c r="G38" s="77" t="s">
        <v>684</v>
      </c>
      <c r="H38" s="37" t="str">
        <f t="shared" si="0"/>
        <v>Ю11</v>
      </c>
      <c r="I38" s="37">
        <v>9</v>
      </c>
      <c r="Q38" s="66">
        <v>85</v>
      </c>
    </row>
    <row r="39" spans="1:17" ht="12.75" customHeight="1">
      <c r="A39" s="36">
        <v>33</v>
      </c>
      <c r="B39" s="36">
        <v>242</v>
      </c>
      <c r="C39" s="34" t="s">
        <v>685</v>
      </c>
      <c r="D39" s="35">
        <v>2007</v>
      </c>
      <c r="E39" s="37" t="s">
        <v>12</v>
      </c>
      <c r="F39" s="38" t="s">
        <v>686</v>
      </c>
      <c r="G39" s="77" t="s">
        <v>687</v>
      </c>
      <c r="H39" s="37" t="str">
        <f t="shared" si="0"/>
        <v>Ю11</v>
      </c>
      <c r="I39" s="37">
        <v>10</v>
      </c>
      <c r="Q39" s="66">
        <v>85</v>
      </c>
    </row>
    <row r="40" spans="1:17" ht="12.75" customHeight="1">
      <c r="A40" s="36">
        <v>34</v>
      </c>
      <c r="B40" s="36">
        <v>249</v>
      </c>
      <c r="C40" s="34" t="s">
        <v>688</v>
      </c>
      <c r="D40" s="35">
        <v>2006</v>
      </c>
      <c r="E40" s="37" t="s">
        <v>12</v>
      </c>
      <c r="F40" s="38" t="s">
        <v>27</v>
      </c>
      <c r="G40" s="77" t="s">
        <v>689</v>
      </c>
      <c r="H40" s="37" t="str">
        <f t="shared" si="0"/>
        <v>Ю11</v>
      </c>
      <c r="I40" s="37">
        <v>11</v>
      </c>
      <c r="Q40" s="66">
        <v>87</v>
      </c>
    </row>
    <row r="41" spans="1:17" ht="12.75" customHeight="1">
      <c r="A41" s="36">
        <v>35</v>
      </c>
      <c r="B41" s="36">
        <v>238</v>
      </c>
      <c r="C41" s="34" t="s">
        <v>690</v>
      </c>
      <c r="D41" s="35">
        <v>2006</v>
      </c>
      <c r="E41" s="37" t="s">
        <v>12</v>
      </c>
      <c r="F41" s="38" t="s">
        <v>60</v>
      </c>
      <c r="G41" s="77" t="s">
        <v>691</v>
      </c>
      <c r="H41" s="37" t="str">
        <f t="shared" si="0"/>
        <v>Ю11</v>
      </c>
      <c r="I41" s="37">
        <v>12</v>
      </c>
      <c r="Q41" s="66">
        <v>87</v>
      </c>
    </row>
    <row r="42" spans="1:17" ht="12.75" customHeight="1">
      <c r="A42" s="36">
        <v>36</v>
      </c>
      <c r="B42" s="36">
        <v>129</v>
      </c>
      <c r="C42" s="34" t="s">
        <v>692</v>
      </c>
      <c r="D42" s="35">
        <v>2007</v>
      </c>
      <c r="E42" s="37" t="s">
        <v>12</v>
      </c>
      <c r="F42" s="38" t="s">
        <v>27</v>
      </c>
      <c r="G42" s="77" t="s">
        <v>693</v>
      </c>
      <c r="H42" s="37" t="str">
        <f t="shared" si="0"/>
        <v>Ю11</v>
      </c>
      <c r="I42" s="37">
        <v>13</v>
      </c>
      <c r="Q42" s="66">
        <v>87</v>
      </c>
    </row>
    <row r="43" spans="1:17" ht="12.75" customHeight="1">
      <c r="A43" s="36">
        <v>37</v>
      </c>
      <c r="B43" s="36">
        <v>454</v>
      </c>
      <c r="C43" s="34" t="s">
        <v>216</v>
      </c>
      <c r="D43" s="35">
        <v>2006</v>
      </c>
      <c r="E43" s="37" t="s">
        <v>12</v>
      </c>
      <c r="F43" s="38"/>
      <c r="G43" s="77" t="s">
        <v>694</v>
      </c>
      <c r="H43" s="37" t="str">
        <f t="shared" si="0"/>
        <v>Ю11</v>
      </c>
      <c r="I43" s="37">
        <v>14</v>
      </c>
      <c r="Q43" s="66">
        <v>89</v>
      </c>
    </row>
    <row r="44" spans="1:17" ht="12.75" customHeight="1">
      <c r="A44" s="36">
        <v>38</v>
      </c>
      <c r="B44" s="36">
        <v>232</v>
      </c>
      <c r="C44" s="34" t="s">
        <v>695</v>
      </c>
      <c r="D44" s="35">
        <v>2006</v>
      </c>
      <c r="E44" s="37" t="s">
        <v>12</v>
      </c>
      <c r="F44" s="38"/>
      <c r="G44" s="77" t="s">
        <v>696</v>
      </c>
      <c r="H44" s="37" t="str">
        <f t="shared" si="0"/>
        <v>Ю11</v>
      </c>
      <c r="I44" s="37">
        <v>15</v>
      </c>
      <c r="Q44" s="66">
        <v>91</v>
      </c>
    </row>
    <row r="45" spans="1:17" ht="12.75" customHeight="1">
      <c r="A45" s="36">
        <v>39</v>
      </c>
      <c r="B45" s="36">
        <v>231</v>
      </c>
      <c r="C45" s="34" t="s">
        <v>697</v>
      </c>
      <c r="D45" s="35">
        <v>2006</v>
      </c>
      <c r="E45" s="37" t="s">
        <v>12</v>
      </c>
      <c r="F45" s="38" t="s">
        <v>27</v>
      </c>
      <c r="G45" s="77" t="s">
        <v>698</v>
      </c>
      <c r="H45" s="37" t="str">
        <f t="shared" si="0"/>
        <v>Ю11</v>
      </c>
      <c r="I45" s="37">
        <v>16</v>
      </c>
      <c r="Q45" s="66">
        <v>91</v>
      </c>
    </row>
    <row r="46" spans="1:17" ht="12.75" customHeight="1">
      <c r="A46" s="36">
        <v>40</v>
      </c>
      <c r="B46" s="36">
        <v>241</v>
      </c>
      <c r="C46" s="34" t="s">
        <v>699</v>
      </c>
      <c r="D46" s="35">
        <v>2006</v>
      </c>
      <c r="E46" s="37" t="s">
        <v>12</v>
      </c>
      <c r="F46" s="38" t="s">
        <v>686</v>
      </c>
      <c r="G46" s="77" t="s">
        <v>700</v>
      </c>
      <c r="H46" s="37" t="str">
        <f t="shared" si="0"/>
        <v>Ю11</v>
      </c>
      <c r="I46" s="37">
        <v>17</v>
      </c>
      <c r="Q46" s="66">
        <v>92</v>
      </c>
    </row>
    <row r="47" spans="1:17" ht="12.75" customHeight="1">
      <c r="A47" s="36">
        <v>41</v>
      </c>
      <c r="B47" s="36">
        <v>147</v>
      </c>
      <c r="C47" s="34" t="s">
        <v>701</v>
      </c>
      <c r="D47" s="35">
        <v>2007</v>
      </c>
      <c r="E47" s="37" t="s">
        <v>12</v>
      </c>
      <c r="F47" s="38" t="s">
        <v>178</v>
      </c>
      <c r="G47" s="77" t="s">
        <v>702</v>
      </c>
      <c r="H47" s="37" t="str">
        <f t="shared" si="0"/>
        <v>Ю11</v>
      </c>
      <c r="I47" s="37">
        <v>18</v>
      </c>
      <c r="Q47" s="66">
        <v>93</v>
      </c>
    </row>
    <row r="48" spans="1:17" ht="12.75" customHeight="1">
      <c r="A48" s="36">
        <v>42</v>
      </c>
      <c r="B48" s="36">
        <v>136</v>
      </c>
      <c r="C48" s="34" t="s">
        <v>703</v>
      </c>
      <c r="D48" s="35">
        <v>2007</v>
      </c>
      <c r="E48" s="37" t="s">
        <v>12</v>
      </c>
      <c r="F48" s="38" t="s">
        <v>27</v>
      </c>
      <c r="G48" s="77" t="s">
        <v>704</v>
      </c>
      <c r="H48" s="37" t="str">
        <f t="shared" si="0"/>
        <v>Ю11</v>
      </c>
      <c r="I48" s="37">
        <v>19</v>
      </c>
      <c r="Q48" s="66">
        <v>93</v>
      </c>
    </row>
    <row r="49" spans="1:17" ht="12.75" customHeight="1">
      <c r="A49" s="36">
        <v>43</v>
      </c>
      <c r="B49" s="36">
        <v>130</v>
      </c>
      <c r="C49" s="34" t="s">
        <v>705</v>
      </c>
      <c r="D49" s="35">
        <v>2007</v>
      </c>
      <c r="E49" s="37" t="s">
        <v>12</v>
      </c>
      <c r="F49" s="38" t="s">
        <v>27</v>
      </c>
      <c r="G49" s="77" t="s">
        <v>706</v>
      </c>
      <c r="H49" s="37" t="str">
        <f t="shared" si="0"/>
        <v>Ю11</v>
      </c>
      <c r="I49" s="37">
        <v>20</v>
      </c>
      <c r="Q49" s="66">
        <v>95</v>
      </c>
    </row>
    <row r="50" spans="1:17" ht="12.75" customHeight="1">
      <c r="A50" s="36">
        <v>44</v>
      </c>
      <c r="B50" s="36">
        <v>245</v>
      </c>
      <c r="C50" s="34" t="s">
        <v>707</v>
      </c>
      <c r="D50" s="35">
        <v>2008</v>
      </c>
      <c r="E50" s="37" t="s">
        <v>12</v>
      </c>
      <c r="F50" s="38" t="s">
        <v>686</v>
      </c>
      <c r="G50" s="77" t="s">
        <v>708</v>
      </c>
      <c r="H50" s="37" t="str">
        <f t="shared" si="0"/>
        <v>Ю11</v>
      </c>
      <c r="I50" s="37">
        <v>21</v>
      </c>
      <c r="Q50" s="66">
        <v>96</v>
      </c>
    </row>
    <row r="51" spans="1:17" ht="12.75" customHeight="1">
      <c r="A51" s="36">
        <v>45</v>
      </c>
      <c r="B51" s="36">
        <v>239</v>
      </c>
      <c r="C51" s="34" t="s">
        <v>709</v>
      </c>
      <c r="D51" s="35">
        <v>2006</v>
      </c>
      <c r="E51" s="37" t="s">
        <v>12</v>
      </c>
      <c r="F51" s="38" t="s">
        <v>686</v>
      </c>
      <c r="G51" s="77" t="s">
        <v>708</v>
      </c>
      <c r="H51" s="37" t="str">
        <f t="shared" si="0"/>
        <v>Ю11</v>
      </c>
      <c r="I51" s="37">
        <v>22</v>
      </c>
      <c r="Q51" s="66">
        <v>96</v>
      </c>
    </row>
    <row r="52" spans="1:17" ht="12.75" customHeight="1">
      <c r="A52" s="36">
        <v>46</v>
      </c>
      <c r="B52" s="36">
        <v>244</v>
      </c>
      <c r="C52" s="34" t="s">
        <v>710</v>
      </c>
      <c r="D52" s="35">
        <v>2007</v>
      </c>
      <c r="E52" s="37" t="s">
        <v>12</v>
      </c>
      <c r="F52" s="38" t="s">
        <v>686</v>
      </c>
      <c r="G52" s="77" t="s">
        <v>708</v>
      </c>
      <c r="H52" s="37" t="str">
        <f t="shared" si="0"/>
        <v>Ю11</v>
      </c>
      <c r="I52" s="37">
        <v>23</v>
      </c>
      <c r="Q52" s="66">
        <v>96</v>
      </c>
    </row>
    <row r="53" spans="1:17" ht="12.75" customHeight="1">
      <c r="A53" s="36">
        <v>47</v>
      </c>
      <c r="B53" s="36">
        <v>453</v>
      </c>
      <c r="C53" s="34" t="s">
        <v>711</v>
      </c>
      <c r="D53" s="35">
        <v>2007</v>
      </c>
      <c r="E53" s="37" t="s">
        <v>12</v>
      </c>
      <c r="F53" s="38" t="s">
        <v>686</v>
      </c>
      <c r="G53" s="77" t="s">
        <v>712</v>
      </c>
      <c r="H53" s="37" t="str">
        <f t="shared" si="0"/>
        <v>Ю11</v>
      </c>
      <c r="I53" s="37">
        <v>24</v>
      </c>
      <c r="Q53" s="66">
        <v>97</v>
      </c>
    </row>
    <row r="54" spans="1:17" ht="12.75" customHeight="1">
      <c r="A54" s="36">
        <v>48</v>
      </c>
      <c r="B54" s="36">
        <v>247</v>
      </c>
      <c r="C54" s="34" t="s">
        <v>713</v>
      </c>
      <c r="D54" s="35">
        <v>2007</v>
      </c>
      <c r="E54" s="37" t="s">
        <v>12</v>
      </c>
      <c r="F54" s="38" t="s">
        <v>686</v>
      </c>
      <c r="G54" s="77" t="s">
        <v>714</v>
      </c>
      <c r="H54" s="37" t="str">
        <f t="shared" si="0"/>
        <v>Ю11</v>
      </c>
      <c r="I54" s="37">
        <v>25</v>
      </c>
      <c r="Q54" s="66">
        <v>98</v>
      </c>
    </row>
    <row r="55" spans="1:17" ht="12.75" customHeight="1">
      <c r="A55" s="36">
        <v>49</v>
      </c>
      <c r="B55" s="36">
        <v>240</v>
      </c>
      <c r="C55" s="34" t="s">
        <v>715</v>
      </c>
      <c r="D55" s="35">
        <v>2007</v>
      </c>
      <c r="E55" s="37" t="s">
        <v>12</v>
      </c>
      <c r="F55" s="38" t="s">
        <v>686</v>
      </c>
      <c r="G55" s="77" t="s">
        <v>716</v>
      </c>
      <c r="H55" s="37" t="str">
        <f t="shared" si="0"/>
        <v>Ю11</v>
      </c>
      <c r="I55" s="37">
        <v>26</v>
      </c>
      <c r="Q55" s="66">
        <v>100</v>
      </c>
    </row>
    <row r="56" spans="1:17" ht="12.75" customHeight="1">
      <c r="A56" s="36">
        <v>50</v>
      </c>
      <c r="B56" s="36">
        <v>451</v>
      </c>
      <c r="C56" s="34" t="s">
        <v>717</v>
      </c>
      <c r="D56" s="35">
        <v>2005</v>
      </c>
      <c r="E56" s="37" t="s">
        <v>12</v>
      </c>
      <c r="F56" s="38" t="s">
        <v>60</v>
      </c>
      <c r="G56" s="77" t="s">
        <v>718</v>
      </c>
      <c r="H56" s="37" t="str">
        <f t="shared" si="0"/>
        <v>Ю13</v>
      </c>
      <c r="I56" s="37">
        <v>24</v>
      </c>
      <c r="Q56" s="66">
        <v>105</v>
      </c>
    </row>
    <row r="57" spans="2:9" ht="12.75" customHeight="1">
      <c r="B57" s="36"/>
      <c r="C57" s="34"/>
      <c r="E57" s="37"/>
      <c r="F57" s="38"/>
      <c r="G57" s="78"/>
      <c r="H57" s="37"/>
      <c r="I57" s="37"/>
    </row>
    <row r="58" spans="2:9" ht="12.75" customHeight="1">
      <c r="B58" s="36"/>
      <c r="C58" s="34"/>
      <c r="E58" s="37"/>
      <c r="F58" s="38"/>
      <c r="G58" s="78"/>
      <c r="H58" s="37"/>
      <c r="I58" s="37"/>
    </row>
    <row r="59" spans="2:9" ht="12.75" customHeight="1">
      <c r="B59" s="36"/>
      <c r="C59" s="34"/>
      <c r="E59" s="37"/>
      <c r="F59" s="38"/>
      <c r="G59" s="78"/>
      <c r="H59" s="37"/>
      <c r="I59" s="37"/>
    </row>
    <row r="60" spans="2:9" ht="12.75" customHeight="1">
      <c r="B60" s="36"/>
      <c r="C60" s="34"/>
      <c r="E60" s="37"/>
      <c r="F60" s="38"/>
      <c r="G60" s="78"/>
      <c r="H60" s="37"/>
      <c r="I60" s="37"/>
    </row>
    <row r="61" spans="2:9" ht="12.75" customHeight="1">
      <c r="B61" s="36"/>
      <c r="C61" s="34"/>
      <c r="E61" s="37"/>
      <c r="F61" s="38"/>
      <c r="G61" s="78"/>
      <c r="H61" s="37"/>
      <c r="I61" s="37"/>
    </row>
    <row r="62" spans="2:9" ht="12.75" customHeight="1">
      <c r="B62" s="36"/>
      <c r="C62" s="34"/>
      <c r="E62" s="37"/>
      <c r="F62" s="38"/>
      <c r="G62" s="78"/>
      <c r="H62" s="37"/>
      <c r="I62" s="37"/>
    </row>
    <row r="63" spans="2:9" ht="12.75" customHeight="1">
      <c r="B63" s="36"/>
      <c r="C63" s="34"/>
      <c r="E63" s="37"/>
      <c r="F63" s="38"/>
      <c r="G63" s="78"/>
      <c r="H63" s="37"/>
      <c r="I63" s="37"/>
    </row>
    <row r="64" spans="2:9" ht="12.75" customHeight="1">
      <c r="B64" s="36"/>
      <c r="C64" s="34"/>
      <c r="E64" s="37"/>
      <c r="F64" s="38"/>
      <c r="G64" s="78"/>
      <c r="H64" s="37"/>
      <c r="I64" s="37"/>
    </row>
    <row r="65" spans="2:9" ht="12.75" customHeight="1">
      <c r="B65" s="36"/>
      <c r="C65" s="34"/>
      <c r="E65" s="37"/>
      <c r="F65" s="38"/>
      <c r="G65" s="78"/>
      <c r="H65" s="37"/>
      <c r="I65" s="37"/>
    </row>
    <row r="66" spans="2:9" ht="12.75" customHeight="1">
      <c r="B66" s="36"/>
      <c r="C66" s="34"/>
      <c r="E66" s="37"/>
      <c r="F66" s="38"/>
      <c r="G66" s="78"/>
      <c r="H66" s="37"/>
      <c r="I66" s="37"/>
    </row>
    <row r="67" spans="2:8" ht="12.75" customHeight="1">
      <c r="B67" s="36"/>
      <c r="C67" s="34"/>
      <c r="E67" s="37"/>
      <c r="F67" s="38"/>
      <c r="G67" s="78"/>
      <c r="H67" s="37"/>
    </row>
    <row r="68" spans="2:9" ht="12.75" customHeight="1">
      <c r="B68" s="36"/>
      <c r="C68" s="34"/>
      <c r="E68" s="37"/>
      <c r="F68" s="38"/>
      <c r="G68" s="78"/>
      <c r="H68" s="37"/>
      <c r="I68" s="37"/>
    </row>
    <row r="69" spans="2:9" ht="12.75" customHeight="1">
      <c r="B69" s="36"/>
      <c r="C69" s="34"/>
      <c r="E69" s="37"/>
      <c r="F69" s="38"/>
      <c r="G69" s="78"/>
      <c r="H69" s="37"/>
      <c r="I69" s="37"/>
    </row>
    <row r="70" spans="2:9" ht="12.75" customHeight="1">
      <c r="B70" s="36"/>
      <c r="C70" s="34"/>
      <c r="E70" s="37"/>
      <c r="F70" s="38"/>
      <c r="G70" s="78"/>
      <c r="H70" s="37"/>
      <c r="I70" s="37"/>
    </row>
    <row r="71" spans="2:9" ht="12.75" customHeight="1">
      <c r="B71" s="36"/>
      <c r="C71" s="34"/>
      <c r="E71" s="37"/>
      <c r="F71" s="38"/>
      <c r="G71" s="78"/>
      <c r="H71" s="37"/>
      <c r="I71" s="37"/>
    </row>
    <row r="72" spans="2:9" ht="12.75" customHeight="1">
      <c r="B72" s="36"/>
      <c r="C72" s="34"/>
      <c r="E72" s="37"/>
      <c r="F72" s="38"/>
      <c r="G72" s="78"/>
      <c r="H72" s="37"/>
      <c r="I72" s="37"/>
    </row>
    <row r="73" spans="2:9" ht="12.75" customHeight="1">
      <c r="B73" s="36"/>
      <c r="C73" s="34"/>
      <c r="E73" s="37"/>
      <c r="F73" s="38"/>
      <c r="G73" s="78"/>
      <c r="H73" s="37"/>
      <c r="I73" s="37"/>
    </row>
    <row r="74" spans="2:8" ht="12.75" customHeight="1">
      <c r="B74" s="36"/>
      <c r="C74" s="34"/>
      <c r="E74" s="37"/>
      <c r="F74" s="38"/>
      <c r="G74" s="78"/>
      <c r="H74" s="37"/>
    </row>
    <row r="75" spans="2:9" ht="12.75" customHeight="1">
      <c r="B75" s="36"/>
      <c r="C75" s="34"/>
      <c r="E75" s="37"/>
      <c r="F75" s="38"/>
      <c r="G75" s="78"/>
      <c r="H75" s="37"/>
      <c r="I75" s="37"/>
    </row>
    <row r="76" spans="2:9" ht="12.75" customHeight="1">
      <c r="B76" s="36"/>
      <c r="C76" s="34"/>
      <c r="E76" s="37"/>
      <c r="F76" s="38"/>
      <c r="G76" s="78"/>
      <c r="H76" s="37"/>
      <c r="I76" s="37"/>
    </row>
    <row r="77" spans="2:9" ht="12.75" customHeight="1">
      <c r="B77" s="36"/>
      <c r="C77" s="34"/>
      <c r="E77" s="37"/>
      <c r="F77" s="38"/>
      <c r="G77" s="78"/>
      <c r="H77" s="37"/>
      <c r="I77" s="37"/>
    </row>
    <row r="78" spans="2:9" ht="12.75" customHeight="1">
      <c r="B78" s="36"/>
      <c r="C78" s="34"/>
      <c r="E78" s="37"/>
      <c r="F78" s="38"/>
      <c r="G78" s="78"/>
      <c r="H78" s="37"/>
      <c r="I78" s="37"/>
    </row>
    <row r="79" spans="2:9" ht="12.75" customHeight="1">
      <c r="B79" s="36"/>
      <c r="C79" s="34"/>
      <c r="E79" s="37"/>
      <c r="F79" s="38"/>
      <c r="G79" s="78"/>
      <c r="H79" s="37"/>
      <c r="I79" s="37"/>
    </row>
    <row r="80" spans="2:9" ht="12.75" customHeight="1">
      <c r="B80" s="36"/>
      <c r="C80" s="34"/>
      <c r="E80" s="37"/>
      <c r="F80" s="38"/>
      <c r="G80" s="78"/>
      <c r="H80" s="37"/>
      <c r="I80" s="37"/>
    </row>
    <row r="81" spans="2:9" ht="12.75" customHeight="1">
      <c r="B81" s="36"/>
      <c r="C81" s="34"/>
      <c r="E81" s="37"/>
      <c r="F81" s="38"/>
      <c r="G81" s="78"/>
      <c r="H81" s="37"/>
      <c r="I81" s="37"/>
    </row>
    <row r="82" spans="2:9" ht="12.75" customHeight="1">
      <c r="B82" s="36"/>
      <c r="C82" s="34"/>
      <c r="E82" s="37"/>
      <c r="F82" s="38"/>
      <c r="G82" s="78"/>
      <c r="H82" s="37"/>
      <c r="I82" s="37"/>
    </row>
    <row r="83" spans="2:9" ht="12.75" customHeight="1">
      <c r="B83" s="36"/>
      <c r="C83" s="34"/>
      <c r="E83" s="37"/>
      <c r="F83" s="38"/>
      <c r="G83" s="78"/>
      <c r="H83" s="37"/>
      <c r="I83" s="37"/>
    </row>
    <row r="84" spans="2:9" ht="12.75" customHeight="1">
      <c r="B84" s="36"/>
      <c r="C84" s="34"/>
      <c r="E84" s="37"/>
      <c r="F84" s="38"/>
      <c r="G84" s="78"/>
      <c r="H84" s="37"/>
      <c r="I84" s="37"/>
    </row>
    <row r="85" spans="2:9" ht="12.75" customHeight="1">
      <c r="B85" s="36"/>
      <c r="C85" s="34"/>
      <c r="E85" s="37"/>
      <c r="F85" s="38"/>
      <c r="G85" s="78"/>
      <c r="H85" s="37"/>
      <c r="I85" s="37"/>
    </row>
    <row r="86" spans="2:9" ht="12.75" customHeight="1">
      <c r="B86" s="36"/>
      <c r="C86" s="34"/>
      <c r="E86" s="37"/>
      <c r="F86" s="38"/>
      <c r="G86" s="78"/>
      <c r="H86" s="37"/>
      <c r="I86" s="37"/>
    </row>
    <row r="87" spans="2:9" ht="12.75" customHeight="1">
      <c r="B87" s="36"/>
      <c r="C87" s="34"/>
      <c r="E87" s="37"/>
      <c r="F87" s="38"/>
      <c r="G87" s="78"/>
      <c r="H87" s="37"/>
      <c r="I87" s="37"/>
    </row>
    <row r="88" spans="2:9" ht="12.75" customHeight="1">
      <c r="B88" s="36"/>
      <c r="C88" s="34"/>
      <c r="E88" s="37"/>
      <c r="F88" s="38"/>
      <c r="G88" s="78"/>
      <c r="H88" s="37"/>
      <c r="I88" s="37"/>
    </row>
    <row r="89" spans="2:9" ht="12.75" customHeight="1">
      <c r="B89" s="36"/>
      <c r="C89" s="34"/>
      <c r="E89" s="37"/>
      <c r="F89" s="38"/>
      <c r="G89" s="78"/>
      <c r="H89" s="37"/>
      <c r="I89" s="37"/>
    </row>
    <row r="90" spans="2:9" ht="12.75" customHeight="1">
      <c r="B90" s="36"/>
      <c r="C90" s="34"/>
      <c r="E90" s="37"/>
      <c r="F90" s="38"/>
      <c r="G90" s="78"/>
      <c r="H90" s="37"/>
      <c r="I90" s="37"/>
    </row>
    <row r="91" spans="2:9" ht="12.75" customHeight="1">
      <c r="B91" s="36"/>
      <c r="C91" s="34"/>
      <c r="E91" s="37"/>
      <c r="F91" s="38"/>
      <c r="G91" s="78"/>
      <c r="H91" s="37"/>
      <c r="I91" s="37"/>
    </row>
    <row r="92" spans="2:9" ht="12.75" customHeight="1">
      <c r="B92" s="36"/>
      <c r="C92" s="34"/>
      <c r="E92" s="37"/>
      <c r="F92" s="38"/>
      <c r="G92" s="78"/>
      <c r="H92" s="37"/>
      <c r="I92" s="37"/>
    </row>
    <row r="93" spans="2:9" ht="12.75" customHeight="1">
      <c r="B93" s="36"/>
      <c r="C93" s="34"/>
      <c r="E93" s="37"/>
      <c r="F93" s="38"/>
      <c r="G93" s="78"/>
      <c r="H93" s="37"/>
      <c r="I93" s="37"/>
    </row>
    <row r="94" spans="2:9" ht="12.75" customHeight="1">
      <c r="B94" s="36"/>
      <c r="C94" s="34"/>
      <c r="E94" s="37"/>
      <c r="F94" s="38"/>
      <c r="G94" s="78"/>
      <c r="H94" s="37"/>
      <c r="I94" s="37"/>
    </row>
    <row r="95" spans="2:9" ht="12.75" customHeight="1">
      <c r="B95" s="36"/>
      <c r="C95" s="34"/>
      <c r="E95" s="37"/>
      <c r="F95" s="38"/>
      <c r="G95" s="78"/>
      <c r="H95" s="37"/>
      <c r="I95" s="37"/>
    </row>
    <row r="96" spans="2:9" ht="12.75" customHeight="1">
      <c r="B96" s="36"/>
      <c r="C96" s="34"/>
      <c r="E96" s="37"/>
      <c r="F96" s="38"/>
      <c r="G96" s="78"/>
      <c r="H96" s="37"/>
      <c r="I96" s="37"/>
    </row>
    <row r="97" spans="2:9" ht="12.75" customHeight="1">
      <c r="B97" s="36"/>
      <c r="C97" s="34"/>
      <c r="E97" s="37"/>
      <c r="F97" s="38"/>
      <c r="G97" s="78"/>
      <c r="H97" s="37"/>
      <c r="I97" s="37"/>
    </row>
    <row r="98" spans="2:9" ht="12.75" customHeight="1">
      <c r="B98" s="36"/>
      <c r="C98" s="34"/>
      <c r="E98" s="37"/>
      <c r="F98" s="38"/>
      <c r="G98" s="78"/>
      <c r="H98" s="37"/>
      <c r="I98" s="37"/>
    </row>
    <row r="99" spans="2:9" ht="12.75" customHeight="1">
      <c r="B99" s="36"/>
      <c r="C99" s="34"/>
      <c r="E99" s="37"/>
      <c r="F99" s="38"/>
      <c r="G99" s="78"/>
      <c r="H99" s="37"/>
      <c r="I99" s="37"/>
    </row>
    <row r="100" spans="2:9" ht="12.75" customHeight="1">
      <c r="B100" s="36"/>
      <c r="C100" s="34"/>
      <c r="E100" s="37"/>
      <c r="F100" s="38"/>
      <c r="G100" s="78"/>
      <c r="H100" s="37"/>
      <c r="I100" s="37"/>
    </row>
    <row r="101" spans="2:9" ht="12.75" customHeight="1">
      <c r="B101" s="36"/>
      <c r="C101" s="34"/>
      <c r="E101" s="37"/>
      <c r="F101" s="38"/>
      <c r="G101" s="78"/>
      <c r="H101" s="37"/>
      <c r="I101" s="37"/>
    </row>
    <row r="102" spans="2:9" ht="12.75" customHeight="1">
      <c r="B102" s="36"/>
      <c r="C102" s="34"/>
      <c r="E102" s="37"/>
      <c r="F102" s="38"/>
      <c r="G102" s="78"/>
      <c r="H102" s="37"/>
      <c r="I102" s="37"/>
    </row>
    <row r="103" spans="2:9" ht="12.75" customHeight="1">
      <c r="B103" s="36"/>
      <c r="C103" s="34"/>
      <c r="E103" s="37"/>
      <c r="F103" s="38"/>
      <c r="G103" s="78"/>
      <c r="H103" s="37"/>
      <c r="I103" s="37"/>
    </row>
    <row r="104" spans="2:9" ht="12.75" customHeight="1">
      <c r="B104" s="36"/>
      <c r="C104" s="34"/>
      <c r="E104" s="37"/>
      <c r="F104" s="38"/>
      <c r="G104" s="78"/>
      <c r="H104" s="37"/>
      <c r="I104" s="37"/>
    </row>
    <row r="105" spans="2:9" ht="12.75" customHeight="1">
      <c r="B105" s="36"/>
      <c r="C105" s="34"/>
      <c r="E105" s="37"/>
      <c r="F105" s="38"/>
      <c r="G105" s="78"/>
      <c r="H105" s="37"/>
      <c r="I105" s="37"/>
    </row>
    <row r="106" spans="2:9" ht="12.75" customHeight="1">
      <c r="B106" s="36"/>
      <c r="C106" s="34"/>
      <c r="E106" s="37"/>
      <c r="F106" s="38"/>
      <c r="G106" s="78"/>
      <c r="H106" s="37"/>
      <c r="I106" s="37"/>
    </row>
    <row r="107" spans="2:9" ht="12.75" customHeight="1">
      <c r="B107" s="36"/>
      <c r="C107" s="34"/>
      <c r="E107" s="37"/>
      <c r="F107" s="38"/>
      <c r="G107" s="78"/>
      <c r="H107" s="37"/>
      <c r="I107" s="37"/>
    </row>
    <row r="108" spans="2:9" ht="12.75" customHeight="1">
      <c r="B108" s="36"/>
      <c r="C108" s="34"/>
      <c r="E108" s="37"/>
      <c r="F108" s="38"/>
      <c r="G108" s="78"/>
      <c r="H108" s="37"/>
      <c r="I108" s="37"/>
    </row>
    <row r="109" spans="2:9" ht="12.75" customHeight="1">
      <c r="B109" s="36"/>
      <c r="C109" s="34"/>
      <c r="E109" s="37"/>
      <c r="F109" s="38"/>
      <c r="G109" s="78"/>
      <c r="H109" s="37"/>
      <c r="I109" s="37"/>
    </row>
    <row r="110" spans="2:9" ht="12.75" customHeight="1">
      <c r="B110" s="36"/>
      <c r="C110" s="34"/>
      <c r="E110" s="37"/>
      <c r="F110" s="38"/>
      <c r="G110" s="78"/>
      <c r="H110" s="37"/>
      <c r="I110" s="37"/>
    </row>
    <row r="111" spans="2:9" ht="12.75" customHeight="1">
      <c r="B111" s="36"/>
      <c r="C111" s="34"/>
      <c r="E111" s="37"/>
      <c r="F111" s="38"/>
      <c r="G111" s="78"/>
      <c r="H111" s="37"/>
      <c r="I111" s="37"/>
    </row>
    <row r="112" spans="2:9" ht="12.75" customHeight="1">
      <c r="B112" s="36"/>
      <c r="C112" s="34"/>
      <c r="E112" s="37"/>
      <c r="F112" s="38"/>
      <c r="G112" s="78"/>
      <c r="H112" s="37"/>
      <c r="I112" s="37"/>
    </row>
    <row r="113" spans="2:9" ht="12.75" customHeight="1">
      <c r="B113" s="36"/>
      <c r="C113" s="34"/>
      <c r="E113" s="37"/>
      <c r="F113" s="38"/>
      <c r="G113" s="78"/>
      <c r="H113" s="37"/>
      <c r="I113" s="37"/>
    </row>
    <row r="114" spans="2:9" ht="12.75" customHeight="1">
      <c r="B114" s="36"/>
      <c r="C114" s="34"/>
      <c r="E114" s="37"/>
      <c r="F114" s="38"/>
      <c r="G114" s="78"/>
      <c r="H114" s="37"/>
      <c r="I114" s="37"/>
    </row>
    <row r="115" spans="2:9" ht="12.75" customHeight="1">
      <c r="B115" s="36"/>
      <c r="C115" s="34"/>
      <c r="E115" s="37"/>
      <c r="F115" s="38"/>
      <c r="G115" s="78"/>
      <c r="H115" s="37"/>
      <c r="I115" s="37"/>
    </row>
    <row r="116" spans="2:9" ht="12.75" customHeight="1">
      <c r="B116" s="36"/>
      <c r="C116" s="34"/>
      <c r="E116" s="37"/>
      <c r="F116" s="38"/>
      <c r="G116" s="78"/>
      <c r="H116" s="37"/>
      <c r="I116" s="37"/>
    </row>
    <row r="117" spans="2:9" ht="12.75" customHeight="1">
      <c r="B117" s="36"/>
      <c r="C117" s="34"/>
      <c r="E117" s="37"/>
      <c r="F117" s="38"/>
      <c r="G117" s="78"/>
      <c r="H117" s="37"/>
      <c r="I117" s="37"/>
    </row>
    <row r="118" spans="2:9" ht="12.75" customHeight="1">
      <c r="B118" s="36"/>
      <c r="C118" s="34"/>
      <c r="E118" s="37"/>
      <c r="F118" s="38"/>
      <c r="G118" s="78"/>
      <c r="H118" s="37"/>
      <c r="I118" s="37"/>
    </row>
    <row r="119" spans="2:9" ht="12.75" customHeight="1">
      <c r="B119" s="36"/>
      <c r="C119" s="34"/>
      <c r="E119" s="37"/>
      <c r="F119" s="38"/>
      <c r="G119" s="78"/>
      <c r="H119" s="37"/>
      <c r="I119" s="37"/>
    </row>
    <row r="120" spans="2:9" ht="12.75" customHeight="1">
      <c r="B120" s="36"/>
      <c r="C120" s="34"/>
      <c r="E120" s="37"/>
      <c r="F120" s="38"/>
      <c r="G120" s="78"/>
      <c r="H120" s="37"/>
      <c r="I120" s="37"/>
    </row>
    <row r="121" spans="2:9" ht="12.75" customHeight="1">
      <c r="B121" s="36"/>
      <c r="C121" s="34"/>
      <c r="E121" s="37"/>
      <c r="F121" s="38"/>
      <c r="G121" s="78"/>
      <c r="H121" s="37"/>
      <c r="I121" s="37"/>
    </row>
    <row r="122" spans="2:9" ht="12.75" customHeight="1">
      <c r="B122" s="36"/>
      <c r="C122" s="34"/>
      <c r="E122" s="37"/>
      <c r="F122" s="38"/>
      <c r="G122" s="78"/>
      <c r="H122" s="37"/>
      <c r="I122" s="37"/>
    </row>
    <row r="123" spans="2:9" ht="12.75" customHeight="1">
      <c r="B123" s="36"/>
      <c r="C123" s="34"/>
      <c r="E123" s="37"/>
      <c r="F123" s="38"/>
      <c r="G123" s="78"/>
      <c r="H123" s="37"/>
      <c r="I123" s="37"/>
    </row>
    <row r="124" spans="2:9" ht="12.75" customHeight="1">
      <c r="B124" s="36"/>
      <c r="C124" s="34"/>
      <c r="E124" s="37"/>
      <c r="F124" s="38"/>
      <c r="G124" s="78"/>
      <c r="H124" s="37"/>
      <c r="I124" s="37"/>
    </row>
    <row r="125" spans="2:9" ht="12.75" customHeight="1">
      <c r="B125" s="36"/>
      <c r="C125" s="34"/>
      <c r="E125" s="37"/>
      <c r="F125" s="38"/>
      <c r="G125" s="78"/>
      <c r="H125" s="37"/>
      <c r="I125" s="37"/>
    </row>
    <row r="126" spans="2:9" ht="12.75" customHeight="1">
      <c r="B126" s="36"/>
      <c r="C126" s="34"/>
      <c r="E126" s="37"/>
      <c r="F126" s="38"/>
      <c r="G126" s="78"/>
      <c r="H126" s="37"/>
      <c r="I126" s="37"/>
    </row>
    <row r="127" spans="2:9" ht="12.75" customHeight="1">
      <c r="B127" s="36"/>
      <c r="C127" s="34"/>
      <c r="E127" s="37"/>
      <c r="F127" s="38"/>
      <c r="G127" s="78"/>
      <c r="H127" s="37"/>
      <c r="I127" s="37"/>
    </row>
    <row r="128" spans="2:9" ht="12.75" customHeight="1">
      <c r="B128" s="36"/>
      <c r="C128" s="34"/>
      <c r="E128" s="37"/>
      <c r="F128" s="38"/>
      <c r="G128" s="78"/>
      <c r="H128" s="37"/>
      <c r="I128" s="37"/>
    </row>
    <row r="129" spans="2:9" ht="12.75" customHeight="1">
      <c r="B129" s="36"/>
      <c r="C129" s="34"/>
      <c r="E129" s="37"/>
      <c r="F129" s="38"/>
      <c r="G129" s="78"/>
      <c r="H129" s="37"/>
      <c r="I129" s="37"/>
    </row>
    <row r="130" spans="2:9" ht="12.75" customHeight="1">
      <c r="B130" s="36"/>
      <c r="C130" s="34"/>
      <c r="E130" s="37"/>
      <c r="F130" s="38"/>
      <c r="G130" s="78"/>
      <c r="H130" s="37"/>
      <c r="I130" s="37"/>
    </row>
    <row r="131" spans="2:9" ht="12.75" customHeight="1">
      <c r="B131" s="36"/>
      <c r="C131" s="34"/>
      <c r="E131" s="37"/>
      <c r="F131" s="38"/>
      <c r="G131" s="78"/>
      <c r="H131" s="37"/>
      <c r="I131" s="37"/>
    </row>
    <row r="132" spans="2:9" ht="12.75" customHeight="1">
      <c r="B132" s="36"/>
      <c r="C132" s="34"/>
      <c r="E132" s="37"/>
      <c r="F132" s="38"/>
      <c r="G132" s="78"/>
      <c r="H132" s="37"/>
      <c r="I132" s="37"/>
    </row>
    <row r="133" spans="2:9" ht="12.75" customHeight="1">
      <c r="B133" s="36"/>
      <c r="C133" s="34"/>
      <c r="E133" s="37"/>
      <c r="F133" s="38"/>
      <c r="G133" s="78"/>
      <c r="H133" s="37"/>
      <c r="I133" s="37"/>
    </row>
    <row r="134" spans="2:9" ht="12.75" customHeight="1">
      <c r="B134" s="36"/>
      <c r="C134" s="34"/>
      <c r="E134" s="37"/>
      <c r="F134" s="38"/>
      <c r="G134" s="78"/>
      <c r="H134" s="37"/>
      <c r="I134" s="37"/>
    </row>
    <row r="135" spans="2:9" ht="12.75" customHeight="1">
      <c r="B135" s="36"/>
      <c r="C135" s="34"/>
      <c r="E135" s="37"/>
      <c r="F135" s="38"/>
      <c r="G135" s="78"/>
      <c r="H135" s="37"/>
      <c r="I135" s="37"/>
    </row>
    <row r="136" spans="2:9" ht="12.75" customHeight="1">
      <c r="B136" s="36"/>
      <c r="C136" s="34"/>
      <c r="E136" s="37"/>
      <c r="F136" s="38"/>
      <c r="G136" s="78"/>
      <c r="H136" s="37"/>
      <c r="I136" s="37"/>
    </row>
    <row r="137" spans="2:9" ht="12.75" customHeight="1">
      <c r="B137" s="36"/>
      <c r="C137" s="34"/>
      <c r="E137" s="37"/>
      <c r="F137" s="38"/>
      <c r="G137" s="78"/>
      <c r="H137" s="37"/>
      <c r="I137" s="37"/>
    </row>
    <row r="138" spans="2:9" ht="12.75" customHeight="1">
      <c r="B138" s="36"/>
      <c r="C138" s="34"/>
      <c r="E138" s="37"/>
      <c r="F138" s="38"/>
      <c r="G138" s="78"/>
      <c r="H138" s="37"/>
      <c r="I138" s="37"/>
    </row>
    <row r="139" spans="2:9" ht="12.75" customHeight="1">
      <c r="B139" s="36"/>
      <c r="C139" s="34"/>
      <c r="E139" s="37"/>
      <c r="F139" s="38"/>
      <c r="G139" s="78"/>
      <c r="H139" s="37"/>
      <c r="I139" s="37"/>
    </row>
    <row r="140" spans="2:9" ht="12.75" customHeight="1">
      <c r="B140" s="36"/>
      <c r="C140" s="34"/>
      <c r="E140" s="37"/>
      <c r="F140" s="38"/>
      <c r="G140" s="78"/>
      <c r="H140" s="37"/>
      <c r="I140" s="37"/>
    </row>
    <row r="141" spans="2:9" ht="12.75" customHeight="1">
      <c r="B141" s="36"/>
      <c r="C141" s="34"/>
      <c r="E141" s="37"/>
      <c r="F141" s="38"/>
      <c r="G141" s="78"/>
      <c r="H141" s="37"/>
      <c r="I141" s="37"/>
    </row>
    <row r="142" spans="2:9" ht="12.75" customHeight="1">
      <c r="B142" s="36"/>
      <c r="C142" s="34"/>
      <c r="E142" s="37"/>
      <c r="F142" s="38"/>
      <c r="G142" s="78"/>
      <c r="H142" s="37"/>
      <c r="I142" s="37"/>
    </row>
    <row r="143" spans="2:9" ht="12.75" customHeight="1">
      <c r="B143" s="36"/>
      <c r="C143" s="34"/>
      <c r="E143" s="37"/>
      <c r="F143" s="38"/>
      <c r="G143" s="78"/>
      <c r="H143" s="37"/>
      <c r="I143" s="37"/>
    </row>
    <row r="144" spans="2:9" ht="12.75" customHeight="1">
      <c r="B144" s="36"/>
      <c r="C144" s="34"/>
      <c r="E144" s="37"/>
      <c r="F144" s="38"/>
      <c r="G144" s="78"/>
      <c r="H144" s="37"/>
      <c r="I144" s="37"/>
    </row>
    <row r="145" spans="2:9" ht="12.75" customHeight="1">
      <c r="B145" s="36"/>
      <c r="C145" s="34"/>
      <c r="E145" s="37"/>
      <c r="F145" s="38"/>
      <c r="G145" s="78"/>
      <c r="H145" s="37"/>
      <c r="I145" s="37"/>
    </row>
    <row r="146" spans="2:9" ht="12.75" customHeight="1">
      <c r="B146" s="36"/>
      <c r="C146" s="34"/>
      <c r="E146" s="37"/>
      <c r="F146" s="38"/>
      <c r="G146" s="78"/>
      <c r="H146" s="37"/>
      <c r="I146" s="37"/>
    </row>
    <row r="147" spans="2:9" ht="12.75" customHeight="1">
      <c r="B147" s="36"/>
      <c r="C147" s="34"/>
      <c r="E147" s="37"/>
      <c r="F147" s="38"/>
      <c r="G147" s="78"/>
      <c r="H147" s="37"/>
      <c r="I147" s="37"/>
    </row>
    <row r="148" spans="2:9" ht="12.75" customHeight="1">
      <c r="B148" s="36"/>
      <c r="C148" s="34"/>
      <c r="E148" s="37"/>
      <c r="F148" s="38"/>
      <c r="G148" s="78"/>
      <c r="H148" s="37"/>
      <c r="I148" s="37"/>
    </row>
    <row r="149" spans="2:9" ht="12.75" customHeight="1">
      <c r="B149" s="36"/>
      <c r="C149" s="34"/>
      <c r="E149" s="37"/>
      <c r="F149" s="38"/>
      <c r="G149" s="78"/>
      <c r="H149" s="37"/>
      <c r="I149" s="37"/>
    </row>
    <row r="150" spans="2:9" ht="12.75" customHeight="1">
      <c r="B150" s="36"/>
      <c r="C150" s="34"/>
      <c r="E150" s="37"/>
      <c r="F150" s="38"/>
      <c r="G150" s="78"/>
      <c r="H150" s="37"/>
      <c r="I150" s="37"/>
    </row>
    <row r="151" spans="2:9" ht="12.75" customHeight="1">
      <c r="B151" s="36"/>
      <c r="C151" s="34"/>
      <c r="E151" s="37"/>
      <c r="F151" s="38"/>
      <c r="G151" s="78"/>
      <c r="H151" s="37"/>
      <c r="I151" s="37"/>
    </row>
    <row r="152" spans="2:9" ht="12.75" customHeight="1">
      <c r="B152" s="36"/>
      <c r="C152" s="34"/>
      <c r="E152" s="37"/>
      <c r="F152" s="38"/>
      <c r="G152" s="78"/>
      <c r="H152" s="37"/>
      <c r="I152" s="37"/>
    </row>
    <row r="153" spans="2:9" ht="12.75" customHeight="1">
      <c r="B153" s="36"/>
      <c r="C153" s="34"/>
      <c r="E153" s="37"/>
      <c r="F153" s="38"/>
      <c r="G153" s="78"/>
      <c r="H153" s="37"/>
      <c r="I153" s="37"/>
    </row>
    <row r="154" spans="2:9" ht="12.75" customHeight="1">
      <c r="B154" s="36"/>
      <c r="C154" s="34"/>
      <c r="E154" s="37"/>
      <c r="F154" s="38"/>
      <c r="G154" s="78"/>
      <c r="H154" s="37"/>
      <c r="I154" s="37"/>
    </row>
    <row r="155" spans="2:9" ht="12.75" customHeight="1">
      <c r="B155" s="36"/>
      <c r="C155" s="34"/>
      <c r="E155" s="37"/>
      <c r="F155" s="38"/>
      <c r="G155" s="78"/>
      <c r="H155" s="37"/>
      <c r="I155" s="37"/>
    </row>
    <row r="156" spans="2:9" ht="12.75" customHeight="1">
      <c r="B156" s="36"/>
      <c r="C156" s="34"/>
      <c r="E156" s="37"/>
      <c r="F156" s="38"/>
      <c r="G156" s="78"/>
      <c r="H156" s="37"/>
      <c r="I156" s="37"/>
    </row>
    <row r="157" spans="2:9" ht="12.75" customHeight="1">
      <c r="B157" s="36"/>
      <c r="C157" s="34"/>
      <c r="E157" s="37"/>
      <c r="F157" s="38"/>
      <c r="G157" s="78"/>
      <c r="H157" s="37"/>
      <c r="I157" s="37"/>
    </row>
    <row r="158" spans="2:9" ht="12.75" customHeight="1">
      <c r="B158" s="36"/>
      <c r="C158" s="34"/>
      <c r="E158" s="37"/>
      <c r="F158" s="38"/>
      <c r="G158" s="78"/>
      <c r="H158" s="37"/>
      <c r="I158" s="37"/>
    </row>
    <row r="159" spans="2:9" ht="12.75" customHeight="1">
      <c r="B159" s="36"/>
      <c r="C159" s="34"/>
      <c r="E159" s="37"/>
      <c r="F159" s="38"/>
      <c r="G159" s="78"/>
      <c r="H159" s="37"/>
      <c r="I159" s="37"/>
    </row>
    <row r="160" spans="2:9" ht="12.75" customHeight="1">
      <c r="B160" s="36"/>
      <c r="C160" s="34"/>
      <c r="E160" s="37"/>
      <c r="F160" s="38"/>
      <c r="G160" s="78"/>
      <c r="H160" s="37"/>
      <c r="I160" s="37"/>
    </row>
    <row r="161" spans="2:9" ht="12.75" customHeight="1">
      <c r="B161" s="36"/>
      <c r="C161" s="34"/>
      <c r="E161" s="37"/>
      <c r="F161" s="38"/>
      <c r="G161" s="78"/>
      <c r="H161" s="37"/>
      <c r="I161" s="37"/>
    </row>
    <row r="162" spans="2:9" ht="12.75" customHeight="1">
      <c r="B162" s="36"/>
      <c r="C162" s="34"/>
      <c r="E162" s="37"/>
      <c r="F162" s="38"/>
      <c r="G162" s="78"/>
      <c r="H162" s="37"/>
      <c r="I162" s="37"/>
    </row>
    <row r="163" spans="2:9" ht="12.75" customHeight="1">
      <c r="B163" s="36"/>
      <c r="C163" s="34"/>
      <c r="E163" s="37"/>
      <c r="F163" s="38"/>
      <c r="G163" s="78"/>
      <c r="H163" s="37"/>
      <c r="I163" s="37"/>
    </row>
    <row r="164" spans="2:9" ht="12.75" customHeight="1">
      <c r="B164" s="36"/>
      <c r="C164" s="34"/>
      <c r="E164" s="37"/>
      <c r="F164" s="38"/>
      <c r="G164" s="78"/>
      <c r="H164" s="37"/>
      <c r="I164" s="37"/>
    </row>
    <row r="165" spans="2:9" ht="12.75" customHeight="1">
      <c r="B165" s="36"/>
      <c r="C165" s="34"/>
      <c r="E165" s="37"/>
      <c r="F165" s="38"/>
      <c r="G165" s="78"/>
      <c r="H165" s="37"/>
      <c r="I165" s="37"/>
    </row>
    <row r="166" spans="2:9" ht="12.75" customHeight="1">
      <c r="B166" s="36"/>
      <c r="C166" s="34"/>
      <c r="E166" s="37"/>
      <c r="F166" s="38"/>
      <c r="G166" s="78"/>
      <c r="H166" s="37"/>
      <c r="I166" s="37"/>
    </row>
    <row r="167" spans="2:9" ht="12.75" customHeight="1">
      <c r="B167" s="36"/>
      <c r="C167" s="34"/>
      <c r="E167" s="37"/>
      <c r="F167" s="38"/>
      <c r="G167" s="78"/>
      <c r="H167" s="37"/>
      <c r="I167" s="37"/>
    </row>
    <row r="168" spans="2:9" ht="12.75" customHeight="1">
      <c r="B168" s="36"/>
      <c r="C168" s="34"/>
      <c r="E168" s="37"/>
      <c r="F168" s="38"/>
      <c r="G168" s="78"/>
      <c r="H168" s="37"/>
      <c r="I168" s="37"/>
    </row>
    <row r="169" spans="2:9" ht="12.75" customHeight="1">
      <c r="B169" s="36"/>
      <c r="C169" s="34"/>
      <c r="E169" s="37"/>
      <c r="F169" s="38"/>
      <c r="G169" s="78"/>
      <c r="H169" s="37"/>
      <c r="I169" s="37"/>
    </row>
    <row r="170" spans="2:9" ht="12.75" customHeight="1">
      <c r="B170" s="36"/>
      <c r="C170" s="34"/>
      <c r="E170" s="37"/>
      <c r="F170" s="38"/>
      <c r="G170" s="78"/>
      <c r="H170" s="37"/>
      <c r="I170" s="37"/>
    </row>
    <row r="171" spans="2:9" ht="12.75" customHeight="1">
      <c r="B171" s="36"/>
      <c r="C171" s="34"/>
      <c r="E171" s="37"/>
      <c r="F171" s="38"/>
      <c r="G171" s="78"/>
      <c r="H171" s="37"/>
      <c r="I171" s="37"/>
    </row>
    <row r="172" spans="2:9" ht="12.75" customHeight="1">
      <c r="B172" s="36"/>
      <c r="C172" s="34"/>
      <c r="E172" s="37"/>
      <c r="F172" s="38"/>
      <c r="G172" s="78"/>
      <c r="H172" s="37"/>
      <c r="I172" s="37"/>
    </row>
    <row r="173" spans="2:9" ht="12.75" customHeight="1">
      <c r="B173" s="36"/>
      <c r="C173" s="34"/>
      <c r="E173" s="37"/>
      <c r="F173" s="38"/>
      <c r="G173" s="78"/>
      <c r="H173" s="37"/>
      <c r="I173" s="37"/>
    </row>
    <row r="174" spans="2:9" ht="12.75" customHeight="1">
      <c r="B174" s="36"/>
      <c r="C174" s="34"/>
      <c r="E174" s="37"/>
      <c r="F174" s="38"/>
      <c r="G174" s="78"/>
      <c r="H174" s="37"/>
      <c r="I174" s="37"/>
    </row>
    <row r="175" spans="2:9" ht="12.75" customHeight="1">
      <c r="B175" s="36"/>
      <c r="C175" s="34"/>
      <c r="E175" s="37"/>
      <c r="F175" s="38"/>
      <c r="G175" s="78"/>
      <c r="H175" s="37"/>
      <c r="I175" s="37"/>
    </row>
    <row r="176" spans="2:9" ht="12.75" customHeight="1">
      <c r="B176" s="36"/>
      <c r="C176" s="34"/>
      <c r="E176" s="37"/>
      <c r="F176" s="38"/>
      <c r="G176" s="78"/>
      <c r="H176" s="37"/>
      <c r="I176" s="37"/>
    </row>
    <row r="177" spans="2:9" ht="12.75" customHeight="1">
      <c r="B177" s="36"/>
      <c r="C177" s="34"/>
      <c r="E177" s="37"/>
      <c r="F177" s="38"/>
      <c r="G177" s="78"/>
      <c r="H177" s="37"/>
      <c r="I177" s="37"/>
    </row>
    <row r="178" spans="2:9" ht="12.75" customHeight="1">
      <c r="B178" s="36"/>
      <c r="C178" s="34"/>
      <c r="E178" s="37"/>
      <c r="F178" s="38"/>
      <c r="G178" s="78"/>
      <c r="H178" s="37"/>
      <c r="I178" s="37"/>
    </row>
    <row r="179" spans="2:9" ht="12.75" customHeight="1">
      <c r="B179" s="36"/>
      <c r="C179" s="34"/>
      <c r="E179" s="37"/>
      <c r="F179" s="38"/>
      <c r="G179" s="78"/>
      <c r="H179" s="37"/>
      <c r="I179" s="37"/>
    </row>
    <row r="180" spans="2:9" ht="12.75" customHeight="1">
      <c r="B180" s="36"/>
      <c r="C180" s="34"/>
      <c r="E180" s="37"/>
      <c r="F180" s="38"/>
      <c r="G180" s="78"/>
      <c r="H180" s="37"/>
      <c r="I180" s="37"/>
    </row>
    <row r="181" spans="2:9" ht="12.75" customHeight="1">
      <c r="B181" s="36"/>
      <c r="C181" s="34"/>
      <c r="E181" s="37"/>
      <c r="F181" s="38"/>
      <c r="G181" s="78"/>
      <c r="H181" s="37"/>
      <c r="I181" s="37"/>
    </row>
    <row r="182" spans="2:9" ht="12.75" customHeight="1">
      <c r="B182" s="36"/>
      <c r="C182" s="34"/>
      <c r="E182" s="37"/>
      <c r="F182" s="38"/>
      <c r="G182" s="78"/>
      <c r="H182" s="37"/>
      <c r="I182" s="37"/>
    </row>
    <row r="183" spans="2:9" ht="12.75" customHeight="1">
      <c r="B183" s="36"/>
      <c r="C183" s="34"/>
      <c r="E183" s="37"/>
      <c r="F183" s="38"/>
      <c r="G183" s="78"/>
      <c r="H183" s="37"/>
      <c r="I183" s="37"/>
    </row>
    <row r="184" spans="2:9" ht="12.75" customHeight="1">
      <c r="B184" s="36"/>
      <c r="C184" s="34"/>
      <c r="E184" s="37"/>
      <c r="F184" s="38"/>
      <c r="G184" s="78"/>
      <c r="H184" s="37"/>
      <c r="I184" s="37"/>
    </row>
    <row r="185" spans="2:9" ht="12.75" customHeight="1">
      <c r="B185" s="36"/>
      <c r="C185" s="34"/>
      <c r="E185" s="37"/>
      <c r="F185" s="38"/>
      <c r="G185" s="78"/>
      <c r="H185" s="37"/>
      <c r="I185" s="37"/>
    </row>
    <row r="186" spans="2:9" ht="12.75" customHeight="1">
      <c r="B186" s="36"/>
      <c r="C186" s="34"/>
      <c r="E186" s="37"/>
      <c r="F186" s="38"/>
      <c r="G186" s="78"/>
      <c r="H186" s="37"/>
      <c r="I186" s="37"/>
    </row>
    <row r="187" spans="2:9" ht="12.75" customHeight="1">
      <c r="B187" s="36"/>
      <c r="C187" s="34"/>
      <c r="E187" s="37"/>
      <c r="F187" s="38"/>
      <c r="G187" s="78"/>
      <c r="H187" s="37"/>
      <c r="I187" s="37"/>
    </row>
    <row r="188" spans="2:9" ht="12.75" customHeight="1">
      <c r="B188" s="36"/>
      <c r="C188" s="34"/>
      <c r="E188" s="37"/>
      <c r="F188" s="38"/>
      <c r="G188" s="78"/>
      <c r="H188" s="37"/>
      <c r="I188" s="37"/>
    </row>
    <row r="189" spans="2:9" ht="12.75" customHeight="1">
      <c r="B189" s="36"/>
      <c r="C189" s="34"/>
      <c r="E189" s="37"/>
      <c r="F189" s="38"/>
      <c r="G189" s="78"/>
      <c r="H189" s="37"/>
      <c r="I189" s="37"/>
    </row>
    <row r="190" spans="2:9" ht="12.75" customHeight="1">
      <c r="B190" s="36"/>
      <c r="C190" s="34"/>
      <c r="E190" s="37"/>
      <c r="F190" s="38"/>
      <c r="G190" s="78"/>
      <c r="H190" s="37"/>
      <c r="I190" s="37"/>
    </row>
    <row r="191" spans="2:9" ht="12.75" customHeight="1">
      <c r="B191" s="36"/>
      <c r="C191" s="34"/>
      <c r="E191" s="37"/>
      <c r="F191" s="38"/>
      <c r="G191" s="78"/>
      <c r="H191" s="37"/>
      <c r="I191" s="37"/>
    </row>
    <row r="192" spans="2:9" ht="12.75" customHeight="1">
      <c r="B192" s="36"/>
      <c r="C192" s="34"/>
      <c r="E192" s="37"/>
      <c r="F192" s="38"/>
      <c r="G192" s="78"/>
      <c r="H192" s="37"/>
      <c r="I192" s="37"/>
    </row>
    <row r="193" spans="2:9" ht="12.75" customHeight="1">
      <c r="B193" s="36"/>
      <c r="C193" s="34"/>
      <c r="E193" s="37"/>
      <c r="F193" s="38"/>
      <c r="G193" s="78"/>
      <c r="H193" s="37"/>
      <c r="I193" s="37"/>
    </row>
    <row r="194" spans="2:9" ht="12.75" customHeight="1">
      <c r="B194" s="36"/>
      <c r="C194" s="34"/>
      <c r="E194" s="37"/>
      <c r="F194" s="38"/>
      <c r="G194" s="78"/>
      <c r="H194" s="37"/>
      <c r="I194" s="37"/>
    </row>
    <row r="195" spans="2:9" ht="12.75" customHeight="1">
      <c r="B195" s="36"/>
      <c r="C195" s="34"/>
      <c r="E195" s="37"/>
      <c r="F195" s="38"/>
      <c r="G195" s="78"/>
      <c r="H195" s="37"/>
      <c r="I195" s="37"/>
    </row>
    <row r="196" spans="2:9" ht="12.75" customHeight="1">
      <c r="B196" s="36"/>
      <c r="C196" s="34"/>
      <c r="E196" s="37"/>
      <c r="F196" s="38"/>
      <c r="G196" s="78"/>
      <c r="H196" s="37"/>
      <c r="I196" s="37"/>
    </row>
    <row r="197" spans="2:9" ht="12.75" customHeight="1">
      <c r="B197" s="36"/>
      <c r="C197" s="34"/>
      <c r="E197" s="37"/>
      <c r="F197" s="38"/>
      <c r="G197" s="78"/>
      <c r="H197" s="37"/>
      <c r="I197" s="37"/>
    </row>
    <row r="198" spans="2:9" ht="12.75" customHeight="1">
      <c r="B198" s="36"/>
      <c r="C198" s="34"/>
      <c r="E198" s="37"/>
      <c r="F198" s="38"/>
      <c r="G198" s="78"/>
      <c r="H198" s="37"/>
      <c r="I198" s="37"/>
    </row>
    <row r="199" spans="2:9" ht="12.75" customHeight="1">
      <c r="B199" s="36"/>
      <c r="C199" s="34"/>
      <c r="E199" s="37"/>
      <c r="F199" s="38"/>
      <c r="G199" s="78"/>
      <c r="H199" s="37"/>
      <c r="I199" s="37"/>
    </row>
    <row r="200" spans="2:9" ht="12.75" customHeight="1">
      <c r="B200" s="36"/>
      <c r="C200" s="34"/>
      <c r="E200" s="37"/>
      <c r="F200" s="38"/>
      <c r="G200" s="78"/>
      <c r="H200" s="37"/>
      <c r="I200" s="37"/>
    </row>
    <row r="201" spans="2:9" ht="12.75" customHeight="1">
      <c r="B201" s="36"/>
      <c r="C201" s="34"/>
      <c r="E201" s="37"/>
      <c r="F201" s="38"/>
      <c r="G201" s="78"/>
      <c r="H201" s="37"/>
      <c r="I201" s="37"/>
    </row>
    <row r="202" spans="2:9" ht="12.75" customHeight="1">
      <c r="B202" s="36"/>
      <c r="C202" s="34"/>
      <c r="E202" s="37"/>
      <c r="F202" s="38"/>
      <c r="G202" s="78"/>
      <c r="H202" s="37"/>
      <c r="I202" s="37"/>
    </row>
    <row r="203" spans="2:9" ht="12.75" customHeight="1">
      <c r="B203" s="36"/>
      <c r="C203" s="34"/>
      <c r="E203" s="37"/>
      <c r="F203" s="38"/>
      <c r="G203" s="78"/>
      <c r="H203" s="37"/>
      <c r="I203" s="37"/>
    </row>
    <row r="204" spans="2:9" ht="12.75" customHeight="1">
      <c r="B204" s="36"/>
      <c r="C204" s="34"/>
      <c r="E204" s="37"/>
      <c r="F204" s="38"/>
      <c r="G204" s="78"/>
      <c r="H204" s="37"/>
      <c r="I204" s="37"/>
    </row>
    <row r="205" spans="2:9" ht="12.75" customHeight="1">
      <c r="B205" s="36"/>
      <c r="C205" s="34"/>
      <c r="E205" s="37"/>
      <c r="F205" s="38"/>
      <c r="G205" s="78"/>
      <c r="H205" s="37"/>
      <c r="I205" s="37"/>
    </row>
    <row r="206" spans="2:9" ht="12.75" customHeight="1">
      <c r="B206" s="36"/>
      <c r="C206" s="34"/>
      <c r="E206" s="37"/>
      <c r="F206" s="38"/>
      <c r="G206" s="78"/>
      <c r="H206" s="37"/>
      <c r="I206" s="37"/>
    </row>
    <row r="207" spans="2:9" ht="12.75" customHeight="1">
      <c r="B207" s="36"/>
      <c r="C207" s="34"/>
      <c r="E207" s="37"/>
      <c r="F207" s="38"/>
      <c r="G207" s="78"/>
      <c r="H207" s="37"/>
      <c r="I207" s="37"/>
    </row>
    <row r="208" spans="2:9" ht="12.75" customHeight="1">
      <c r="B208" s="36"/>
      <c r="C208" s="34"/>
      <c r="E208" s="37"/>
      <c r="F208" s="38"/>
      <c r="G208" s="78"/>
      <c r="H208" s="37"/>
      <c r="I208" s="37"/>
    </row>
    <row r="209" spans="2:9" ht="12.75" customHeight="1">
      <c r="B209" s="36"/>
      <c r="C209" s="34"/>
      <c r="E209" s="37"/>
      <c r="F209" s="38"/>
      <c r="G209" s="78"/>
      <c r="H209" s="37"/>
      <c r="I209" s="37"/>
    </row>
    <row r="210" spans="2:9" ht="12.75" customHeight="1">
      <c r="B210" s="36"/>
      <c r="C210" s="34"/>
      <c r="E210" s="37"/>
      <c r="F210" s="38"/>
      <c r="G210" s="78"/>
      <c r="H210" s="37"/>
      <c r="I210" s="37"/>
    </row>
    <row r="211" spans="2:9" ht="12.75" customHeight="1">
      <c r="B211" s="36"/>
      <c r="C211" s="34"/>
      <c r="E211" s="37"/>
      <c r="F211" s="38"/>
      <c r="G211" s="78"/>
      <c r="H211" s="37"/>
      <c r="I211" s="37"/>
    </row>
    <row r="212" spans="2:9" ht="12.75" customHeight="1">
      <c r="B212" s="36"/>
      <c r="C212" s="34"/>
      <c r="E212" s="37"/>
      <c r="F212" s="38"/>
      <c r="G212" s="78"/>
      <c r="H212" s="37"/>
      <c r="I212" s="37"/>
    </row>
    <row r="213" spans="2:9" ht="12.75" customHeight="1">
      <c r="B213" s="36"/>
      <c r="C213" s="34"/>
      <c r="E213" s="37"/>
      <c r="F213" s="38"/>
      <c r="G213" s="78"/>
      <c r="H213" s="37"/>
      <c r="I213" s="37"/>
    </row>
    <row r="214" spans="2:9" ht="12.75" customHeight="1">
      <c r="B214" s="36"/>
      <c r="C214" s="34"/>
      <c r="E214" s="37"/>
      <c r="F214" s="38"/>
      <c r="G214" s="78"/>
      <c r="H214" s="37"/>
      <c r="I214" s="37"/>
    </row>
    <row r="215" spans="2:9" ht="12.75" customHeight="1">
      <c r="B215" s="36"/>
      <c r="C215" s="34"/>
      <c r="E215" s="37"/>
      <c r="F215" s="38"/>
      <c r="G215" s="78"/>
      <c r="H215" s="37"/>
      <c r="I215" s="37"/>
    </row>
    <row r="216" spans="2:9" ht="12.75" customHeight="1">
      <c r="B216" s="36"/>
      <c r="C216" s="34"/>
      <c r="E216" s="37"/>
      <c r="F216" s="38"/>
      <c r="G216" s="78"/>
      <c r="H216" s="37"/>
      <c r="I216" s="37"/>
    </row>
    <row r="217" spans="2:9" ht="12.75" customHeight="1">
      <c r="B217" s="36"/>
      <c r="C217" s="34"/>
      <c r="E217" s="37"/>
      <c r="F217" s="38"/>
      <c r="G217" s="78"/>
      <c r="H217" s="37"/>
      <c r="I217" s="37"/>
    </row>
    <row r="218" spans="2:9" ht="12.75" customHeight="1">
      <c r="B218" s="36"/>
      <c r="I218" s="37"/>
    </row>
    <row r="219" spans="2:8" ht="12.75" customHeight="1">
      <c r="B219" s="36"/>
      <c r="C219" s="34"/>
      <c r="E219" s="37"/>
      <c r="F219" s="83"/>
      <c r="G219" s="78"/>
      <c r="H219" s="37"/>
    </row>
    <row r="220" spans="2:9" ht="12.75" customHeight="1">
      <c r="B220" s="36"/>
      <c r="C220" s="34"/>
      <c r="E220" s="37"/>
      <c r="F220" s="83"/>
      <c r="G220" s="78"/>
      <c r="H220" s="37"/>
      <c r="I220" s="37"/>
    </row>
    <row r="221" spans="2:9" ht="12.75" customHeight="1">
      <c r="B221" s="36"/>
      <c r="C221" s="34"/>
      <c r="E221" s="37"/>
      <c r="F221" s="83"/>
      <c r="G221" s="78"/>
      <c r="H221" s="37"/>
      <c r="I221" s="37"/>
    </row>
    <row r="222" spans="2:9" ht="12.75" customHeight="1">
      <c r="B222" s="36"/>
      <c r="C222" s="34"/>
      <c r="E222" s="37"/>
      <c r="F222" s="83"/>
      <c r="G222" s="78"/>
      <c r="H222" s="37"/>
      <c r="I222" s="37"/>
    </row>
    <row r="223" spans="2:9" ht="12.75" customHeight="1">
      <c r="B223" s="36"/>
      <c r="C223" s="34"/>
      <c r="E223" s="37"/>
      <c r="F223" s="83"/>
      <c r="G223" s="78"/>
      <c r="H223" s="37"/>
      <c r="I223" s="37"/>
    </row>
    <row r="224" spans="2:9" ht="12.75" customHeight="1">
      <c r="B224" s="36"/>
      <c r="C224" s="34"/>
      <c r="E224" s="37"/>
      <c r="F224" s="83"/>
      <c r="G224" s="78"/>
      <c r="H224" s="37"/>
      <c r="I224" s="37"/>
    </row>
    <row r="225" spans="2:9" ht="12.75" customHeight="1">
      <c r="B225" s="36"/>
      <c r="C225" s="34"/>
      <c r="E225" s="37"/>
      <c r="F225" s="83"/>
      <c r="G225" s="78"/>
      <c r="H225" s="37"/>
      <c r="I225" s="37"/>
    </row>
    <row r="226" spans="2:9" ht="12.75" customHeight="1">
      <c r="B226" s="36"/>
      <c r="C226" s="34"/>
      <c r="E226" s="37"/>
      <c r="F226" s="83"/>
      <c r="G226" s="78"/>
      <c r="H226" s="37"/>
      <c r="I226" s="37"/>
    </row>
    <row r="227" spans="2:9" ht="12.75" customHeight="1">
      <c r="B227" s="36"/>
      <c r="C227" s="34"/>
      <c r="E227" s="37"/>
      <c r="F227" s="83"/>
      <c r="G227" s="78"/>
      <c r="H227" s="37"/>
      <c r="I227" s="37"/>
    </row>
    <row r="228" spans="2:8" ht="12.75" customHeight="1">
      <c r="B228" s="36"/>
      <c r="C228" s="34"/>
      <c r="E228" s="37"/>
      <c r="F228" s="83"/>
      <c r="G228" s="78"/>
      <c r="H228" s="37"/>
    </row>
    <row r="229" spans="2:9" ht="12.75" customHeight="1">
      <c r="B229" s="36"/>
      <c r="C229" s="34"/>
      <c r="E229" s="37"/>
      <c r="F229" s="83"/>
      <c r="G229" s="78"/>
      <c r="H229" s="37"/>
      <c r="I229" s="37"/>
    </row>
    <row r="230" spans="2:9" ht="12.75" customHeight="1">
      <c r="B230" s="36"/>
      <c r="C230" s="34"/>
      <c r="E230" s="37"/>
      <c r="F230" s="83"/>
      <c r="G230" s="78"/>
      <c r="H230" s="37"/>
      <c r="I230" s="37"/>
    </row>
    <row r="231" spans="2:9" ht="12.75" customHeight="1">
      <c r="B231" s="36"/>
      <c r="C231" s="34"/>
      <c r="E231" s="37"/>
      <c r="F231" s="83"/>
      <c r="G231" s="78"/>
      <c r="H231" s="37"/>
      <c r="I231" s="37"/>
    </row>
    <row r="232" spans="2:9" ht="12.75" customHeight="1">
      <c r="B232" s="36"/>
      <c r="C232" s="34"/>
      <c r="E232" s="37"/>
      <c r="F232" s="83"/>
      <c r="G232" s="78"/>
      <c r="H232" s="37"/>
      <c r="I232" s="37"/>
    </row>
    <row r="233" spans="2:9" ht="12.75" customHeight="1">
      <c r="B233" s="36"/>
      <c r="C233" s="34"/>
      <c r="E233" s="37"/>
      <c r="F233" s="83"/>
      <c r="G233" s="78"/>
      <c r="H233" s="37"/>
      <c r="I233" s="37"/>
    </row>
    <row r="234" spans="2:9" ht="12.75" customHeight="1">
      <c r="B234" s="36"/>
      <c r="C234" s="34"/>
      <c r="E234" s="37"/>
      <c r="F234" s="83"/>
      <c r="G234" s="78"/>
      <c r="H234" s="37"/>
      <c r="I234" s="37"/>
    </row>
    <row r="235" spans="2:8" ht="12.75" customHeight="1">
      <c r="B235" s="36"/>
      <c r="C235" s="34"/>
      <c r="E235" s="37"/>
      <c r="F235" s="83"/>
      <c r="G235" s="78"/>
      <c r="H235" s="37"/>
    </row>
    <row r="236" spans="2:9" ht="12.75" customHeight="1">
      <c r="B236" s="36"/>
      <c r="C236" s="34"/>
      <c r="E236" s="37"/>
      <c r="F236" s="83"/>
      <c r="G236" s="78"/>
      <c r="H236" s="37"/>
      <c r="I236" s="37"/>
    </row>
    <row r="237" spans="2:9" ht="12.75" customHeight="1">
      <c r="B237" s="36"/>
      <c r="C237" s="34"/>
      <c r="E237" s="37"/>
      <c r="F237" s="83"/>
      <c r="G237" s="78"/>
      <c r="H237" s="37"/>
      <c r="I237" s="37"/>
    </row>
    <row r="238" spans="2:9" ht="12.75" customHeight="1">
      <c r="B238" s="36"/>
      <c r="C238" s="34"/>
      <c r="E238" s="37"/>
      <c r="F238" s="83"/>
      <c r="G238" s="78"/>
      <c r="H238" s="37"/>
      <c r="I238" s="37"/>
    </row>
    <row r="239" spans="2:9" ht="12.75" customHeight="1">
      <c r="B239" s="36"/>
      <c r="C239" s="34"/>
      <c r="E239" s="37"/>
      <c r="F239" s="83"/>
      <c r="G239" s="78"/>
      <c r="H239" s="37"/>
      <c r="I239" s="37"/>
    </row>
    <row r="240" spans="2:9" ht="12.75" customHeight="1">
      <c r="B240" s="36"/>
      <c r="C240" s="34"/>
      <c r="E240" s="37"/>
      <c r="F240" s="83"/>
      <c r="G240" s="78"/>
      <c r="H240" s="37"/>
      <c r="I240" s="37"/>
    </row>
    <row r="241" spans="2:8" ht="12.75" customHeight="1">
      <c r="B241" s="36"/>
      <c r="C241" s="34"/>
      <c r="E241" s="37"/>
      <c r="F241" s="83"/>
      <c r="G241" s="78"/>
      <c r="H241" s="37"/>
    </row>
    <row r="242" spans="2:8" ht="12.75" customHeight="1">
      <c r="B242" s="36"/>
      <c r="C242" s="34"/>
      <c r="E242" s="37"/>
      <c r="F242" s="83"/>
      <c r="G242" s="78"/>
      <c r="H242" s="37"/>
    </row>
    <row r="243" spans="2:8" ht="12.75" customHeight="1">
      <c r="B243" s="36"/>
      <c r="C243" s="34"/>
      <c r="E243" s="37"/>
      <c r="F243" s="83"/>
      <c r="G243" s="78"/>
      <c r="H243" s="37"/>
    </row>
    <row r="244" spans="2:9" ht="12.75" customHeight="1">
      <c r="B244" s="36"/>
      <c r="C244" s="34"/>
      <c r="E244" s="37"/>
      <c r="F244" s="83"/>
      <c r="G244" s="78"/>
      <c r="H244" s="37"/>
      <c r="I244" s="37"/>
    </row>
    <row r="245" spans="2:9" ht="12.75" customHeight="1">
      <c r="B245" s="36"/>
      <c r="C245" s="34"/>
      <c r="E245" s="37"/>
      <c r="F245" s="83"/>
      <c r="G245" s="78"/>
      <c r="H245" s="37"/>
      <c r="I245" s="37"/>
    </row>
    <row r="246" spans="2:9" ht="12.75" customHeight="1">
      <c r="B246" s="36"/>
      <c r="C246" s="34"/>
      <c r="E246" s="37"/>
      <c r="F246" s="83"/>
      <c r="G246" s="78"/>
      <c r="H246" s="37"/>
      <c r="I246" s="37"/>
    </row>
    <row r="247" spans="2:9" ht="12.75" customHeight="1">
      <c r="B247" s="36"/>
      <c r="C247" s="34"/>
      <c r="E247" s="37"/>
      <c r="F247" s="83"/>
      <c r="G247" s="78"/>
      <c r="H247" s="37"/>
      <c r="I247" s="37"/>
    </row>
    <row r="248" spans="2:9" ht="12.75" customHeight="1">
      <c r="B248" s="36"/>
      <c r="C248" s="34"/>
      <c r="E248" s="37"/>
      <c r="F248" s="83"/>
      <c r="G248" s="78"/>
      <c r="H248" s="37"/>
      <c r="I248" s="37"/>
    </row>
    <row r="249" spans="2:9" ht="12.75" customHeight="1">
      <c r="B249" s="36"/>
      <c r="C249" s="34"/>
      <c r="E249" s="37"/>
      <c r="F249" s="83"/>
      <c r="G249" s="78"/>
      <c r="H249" s="37"/>
      <c r="I249" s="37"/>
    </row>
    <row r="250" spans="2:9" ht="12.75" customHeight="1">
      <c r="B250" s="36"/>
      <c r="C250" s="34"/>
      <c r="E250" s="37"/>
      <c r="F250" s="83"/>
      <c r="G250" s="78"/>
      <c r="H250" s="37"/>
      <c r="I250" s="37"/>
    </row>
    <row r="251" spans="2:9" ht="12.75" customHeight="1">
      <c r="B251" s="36"/>
      <c r="C251" s="34"/>
      <c r="E251" s="37"/>
      <c r="F251" s="83"/>
      <c r="G251" s="78"/>
      <c r="H251" s="37"/>
      <c r="I251" s="37"/>
    </row>
    <row r="252" spans="2:9" ht="12.75" customHeight="1">
      <c r="B252" s="36"/>
      <c r="C252" s="34"/>
      <c r="E252" s="37"/>
      <c r="F252" s="83"/>
      <c r="G252" s="78"/>
      <c r="H252" s="37"/>
      <c r="I252" s="37"/>
    </row>
    <row r="253" spans="2:9" ht="12.75" customHeight="1">
      <c r="B253" s="36"/>
      <c r="C253" s="34"/>
      <c r="E253" s="37"/>
      <c r="F253" s="83"/>
      <c r="G253" s="78"/>
      <c r="H253" s="37"/>
      <c r="I253" s="37"/>
    </row>
    <row r="254" spans="2:9" ht="12.75" customHeight="1">
      <c r="B254" s="36"/>
      <c r="C254" s="34"/>
      <c r="E254" s="37"/>
      <c r="F254" s="83"/>
      <c r="G254" s="78"/>
      <c r="H254" s="37"/>
      <c r="I254" s="37"/>
    </row>
    <row r="255" spans="2:9" ht="12.75" customHeight="1">
      <c r="B255" s="36"/>
      <c r="C255" s="34"/>
      <c r="E255" s="37"/>
      <c r="F255" s="83"/>
      <c r="G255" s="78"/>
      <c r="H255" s="37"/>
      <c r="I255" s="37"/>
    </row>
    <row r="256" spans="2:9" ht="12.75" customHeight="1">
      <c r="B256" s="36"/>
      <c r="C256" s="34"/>
      <c r="E256" s="37"/>
      <c r="F256" s="84"/>
      <c r="G256" s="78"/>
      <c r="H256" s="37"/>
      <c r="I256" s="37"/>
    </row>
    <row r="257" spans="2:9" ht="12.75" customHeight="1">
      <c r="B257" s="36"/>
      <c r="C257" s="34"/>
      <c r="E257" s="37"/>
      <c r="F257" s="83"/>
      <c r="G257" s="78"/>
      <c r="H257" s="37"/>
      <c r="I257" s="37"/>
    </row>
    <row r="258" spans="2:9" ht="12.75" customHeight="1">
      <c r="B258" s="36"/>
      <c r="C258" s="34"/>
      <c r="E258" s="37"/>
      <c r="F258" s="83"/>
      <c r="G258" s="78"/>
      <c r="H258" s="37"/>
      <c r="I258" s="37"/>
    </row>
    <row r="259" spans="2:9" ht="12.75" customHeight="1">
      <c r="B259" s="36"/>
      <c r="C259" s="34"/>
      <c r="E259" s="37"/>
      <c r="F259" s="83"/>
      <c r="G259" s="78"/>
      <c r="H259" s="37"/>
      <c r="I259" s="37"/>
    </row>
    <row r="260" spans="2:9" ht="12.75" customHeight="1">
      <c r="B260" s="36"/>
      <c r="C260" s="34"/>
      <c r="E260" s="37"/>
      <c r="F260" s="83"/>
      <c r="G260" s="78"/>
      <c r="H260" s="37"/>
      <c r="I260" s="37"/>
    </row>
    <row r="261" spans="2:9" ht="12.75" customHeight="1">
      <c r="B261" s="36"/>
      <c r="C261" s="34"/>
      <c r="E261" s="37"/>
      <c r="F261" s="83"/>
      <c r="G261" s="78"/>
      <c r="H261" s="37"/>
      <c r="I261" s="37"/>
    </row>
    <row r="262" spans="2:9" ht="12.75" customHeight="1">
      <c r="B262" s="36"/>
      <c r="C262" s="34"/>
      <c r="E262" s="37"/>
      <c r="F262" s="83"/>
      <c r="G262" s="78"/>
      <c r="H262" s="37"/>
      <c r="I262" s="37"/>
    </row>
    <row r="263" spans="2:9" ht="12.75" customHeight="1">
      <c r="B263" s="36"/>
      <c r="C263" s="34"/>
      <c r="E263" s="37"/>
      <c r="F263" s="83"/>
      <c r="G263" s="78"/>
      <c r="H263" s="37"/>
      <c r="I263" s="37"/>
    </row>
    <row r="264" spans="2:9" ht="12.75" customHeight="1">
      <c r="B264" s="36"/>
      <c r="C264" s="34"/>
      <c r="E264" s="37"/>
      <c r="F264" s="83"/>
      <c r="G264" s="78"/>
      <c r="H264" s="37"/>
      <c r="I264" s="37"/>
    </row>
    <row r="265" spans="2:9" ht="12.75" customHeight="1">
      <c r="B265" s="36"/>
      <c r="C265" s="34"/>
      <c r="E265" s="37"/>
      <c r="F265" s="83"/>
      <c r="G265" s="78"/>
      <c r="H265" s="37"/>
      <c r="I265" s="37"/>
    </row>
    <row r="266" spans="2:9" ht="12.75" customHeight="1">
      <c r="B266" s="36"/>
      <c r="C266" s="34"/>
      <c r="E266" s="37"/>
      <c r="F266" s="83"/>
      <c r="G266" s="78"/>
      <c r="H266" s="37"/>
      <c r="I266" s="37"/>
    </row>
    <row r="267" spans="2:9" ht="12.75" customHeight="1">
      <c r="B267" s="36"/>
      <c r="C267" s="34"/>
      <c r="E267" s="37"/>
      <c r="F267" s="83"/>
      <c r="G267" s="78"/>
      <c r="H267" s="37"/>
      <c r="I267" s="37"/>
    </row>
    <row r="268" spans="2:9" ht="12.75" customHeight="1">
      <c r="B268" s="36"/>
      <c r="C268" s="34"/>
      <c r="E268" s="37"/>
      <c r="F268" s="83"/>
      <c r="G268" s="78"/>
      <c r="H268" s="37"/>
      <c r="I268" s="37"/>
    </row>
    <row r="269" spans="2:9" ht="12.75" customHeight="1">
      <c r="B269" s="36"/>
      <c r="C269" s="34"/>
      <c r="E269" s="37"/>
      <c r="F269" s="83"/>
      <c r="G269" s="78"/>
      <c r="H269" s="37"/>
      <c r="I269" s="37"/>
    </row>
    <row r="270" spans="2:9" ht="12.75" customHeight="1">
      <c r="B270" s="36"/>
      <c r="C270" s="34"/>
      <c r="E270" s="37"/>
      <c r="F270" s="83"/>
      <c r="G270" s="78"/>
      <c r="H270" s="37"/>
      <c r="I270" s="37"/>
    </row>
    <row r="271" spans="2:9" ht="12.75" customHeight="1">
      <c r="B271" s="36"/>
      <c r="C271" s="34"/>
      <c r="E271" s="37"/>
      <c r="F271" s="83"/>
      <c r="G271" s="78"/>
      <c r="H271" s="37"/>
      <c r="I271" s="37"/>
    </row>
    <row r="272" spans="2:9" ht="12.75" customHeight="1">
      <c r="B272" s="36"/>
      <c r="C272" s="34"/>
      <c r="E272" s="37"/>
      <c r="F272" s="83"/>
      <c r="G272" s="78"/>
      <c r="H272" s="37"/>
      <c r="I272" s="37"/>
    </row>
    <row r="273" spans="2:9" ht="12.75" customHeight="1">
      <c r="B273" s="36"/>
      <c r="C273" s="34"/>
      <c r="E273" s="37"/>
      <c r="F273" s="38"/>
      <c r="G273" s="78"/>
      <c r="H273" s="37"/>
      <c r="I273" s="37"/>
    </row>
    <row r="274" spans="2:9" ht="12.75" customHeight="1">
      <c r="B274" s="36"/>
      <c r="C274" s="34"/>
      <c r="E274" s="37"/>
      <c r="F274" s="83"/>
      <c r="G274" s="78"/>
      <c r="H274" s="37"/>
      <c r="I274" s="37"/>
    </row>
    <row r="275" spans="2:9" ht="12.75" customHeight="1">
      <c r="B275" s="36"/>
      <c r="C275" s="34"/>
      <c r="E275" s="37"/>
      <c r="F275" s="83"/>
      <c r="G275" s="78"/>
      <c r="H275" s="37"/>
      <c r="I275" s="37"/>
    </row>
    <row r="276" spans="2:9" ht="12.75" customHeight="1">
      <c r="B276" s="36"/>
      <c r="C276" s="34"/>
      <c r="E276" s="37"/>
      <c r="F276" s="38"/>
      <c r="G276" s="78"/>
      <c r="H276" s="37"/>
      <c r="I276" s="37"/>
    </row>
  </sheetData>
  <sheetProtection/>
  <autoFilter ref="A5:I276"/>
  <mergeCells count="12">
    <mergeCell ref="H5:H6"/>
    <mergeCell ref="I5:I6"/>
    <mergeCell ref="A1:I1"/>
    <mergeCell ref="A2:H2"/>
    <mergeCell ref="A3:I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38"/>
  <sheetViews>
    <sheetView showGridLines="0" tabSelected="1" zoomScale="130" zoomScaleNormal="130" zoomScalePageLayoutView="0" workbookViewId="0" topLeftCell="A1">
      <selection activeCell="E34" sqref="E34"/>
    </sheetView>
  </sheetViews>
  <sheetFormatPr defaultColWidth="9.00390625" defaultRowHeight="12.75" customHeight="1"/>
  <cols>
    <col min="1" max="1" width="4.25390625" style="36" customWidth="1"/>
    <col min="2" max="2" width="4.375" style="85" customWidth="1"/>
    <col min="3" max="3" width="21.625" style="79" customWidth="1"/>
    <col min="4" max="4" width="4.25390625" style="35" customWidth="1"/>
    <col min="5" max="5" width="14.625" style="34" customWidth="1"/>
    <col min="6" max="6" width="18.625" style="80" customWidth="1"/>
    <col min="7" max="7" width="6.375" style="81" customWidth="1"/>
    <col min="8" max="8" width="4.00390625" style="82" customWidth="1"/>
    <col min="9" max="9" width="4.875" style="66" customWidth="1"/>
    <col min="10" max="16384" width="9.125" style="66" customWidth="1"/>
  </cols>
  <sheetData>
    <row r="1" spans="1:9" ht="51" customHeight="1">
      <c r="A1" s="49" t="s">
        <v>36</v>
      </c>
      <c r="B1" s="49"/>
      <c r="C1" s="49"/>
      <c r="D1" s="49"/>
      <c r="E1" s="49"/>
      <c r="F1" s="49"/>
      <c r="G1" s="49"/>
      <c r="H1" s="49"/>
      <c r="I1" s="49"/>
    </row>
    <row r="2" spans="1:8" ht="17.25" customHeight="1">
      <c r="A2" s="67" t="s">
        <v>719</v>
      </c>
      <c r="B2" s="67"/>
      <c r="C2" s="67"/>
      <c r="D2" s="67"/>
      <c r="E2" s="67"/>
      <c r="F2" s="67"/>
      <c r="G2" s="67"/>
      <c r="H2" s="67"/>
    </row>
    <row r="3" spans="1:9" s="68" customFormat="1" ht="18" customHeight="1">
      <c r="A3" s="52" t="s">
        <v>35</v>
      </c>
      <c r="B3" s="52"/>
      <c r="C3" s="52"/>
      <c r="D3" s="52"/>
      <c r="E3" s="52"/>
      <c r="F3" s="52"/>
      <c r="G3" s="52"/>
      <c r="H3" s="52"/>
      <c r="I3" s="52"/>
    </row>
    <row r="4" spans="1:8" s="68" customFormat="1" ht="13.5" customHeight="1">
      <c r="A4" s="69"/>
      <c r="C4" s="1"/>
      <c r="D4" s="1"/>
      <c r="E4" s="1"/>
      <c r="F4" s="1"/>
      <c r="G4" s="1"/>
      <c r="H4" s="1"/>
    </row>
    <row r="5" spans="1:9" s="73" customFormat="1" ht="7.5" customHeight="1">
      <c r="A5" s="70" t="s">
        <v>0</v>
      </c>
      <c r="B5" s="70" t="s">
        <v>1</v>
      </c>
      <c r="C5" s="70" t="s">
        <v>2</v>
      </c>
      <c r="D5" s="71" t="s">
        <v>3</v>
      </c>
      <c r="E5" s="71" t="s">
        <v>4</v>
      </c>
      <c r="F5" s="71" t="s">
        <v>5</v>
      </c>
      <c r="G5" s="72" t="s">
        <v>6</v>
      </c>
      <c r="H5" s="47" t="s">
        <v>7</v>
      </c>
      <c r="I5" s="47" t="s">
        <v>8</v>
      </c>
    </row>
    <row r="6" spans="1:9" s="73" customFormat="1" ht="7.5" customHeight="1">
      <c r="A6" s="74"/>
      <c r="B6" s="74"/>
      <c r="C6" s="74"/>
      <c r="D6" s="75"/>
      <c r="E6" s="75"/>
      <c r="F6" s="75"/>
      <c r="G6" s="76"/>
      <c r="H6" s="48"/>
      <c r="I6" s="48"/>
    </row>
    <row r="7" spans="1:17" ht="12.75" customHeight="1">
      <c r="A7" s="36">
        <v>1</v>
      </c>
      <c r="B7" s="36">
        <v>6</v>
      </c>
      <c r="C7" s="34" t="s">
        <v>720</v>
      </c>
      <c r="D7" s="35">
        <v>2004</v>
      </c>
      <c r="E7" s="37" t="s">
        <v>12</v>
      </c>
      <c r="F7" s="38" t="s">
        <v>88</v>
      </c>
      <c r="G7" s="77" t="s">
        <v>721</v>
      </c>
      <c r="H7" s="37" t="str">
        <f aca="true" t="shared" si="0" ref="H7:H37">IF(AND(D7&gt;=2004,D7&lt;=2005),"Д13",IF(AND(D7&gt;=2006,D7&lt;=2016),"Д11"))</f>
        <v>Д13</v>
      </c>
      <c r="I7" s="37">
        <v>1</v>
      </c>
      <c r="Q7" s="66">
        <v>66</v>
      </c>
    </row>
    <row r="8" spans="1:17" ht="12.75" customHeight="1">
      <c r="A8" s="36">
        <v>2</v>
      </c>
      <c r="B8" s="36">
        <v>123</v>
      </c>
      <c r="C8" s="34" t="s">
        <v>722</v>
      </c>
      <c r="D8" s="35">
        <v>2004</v>
      </c>
      <c r="E8" s="37" t="s">
        <v>12</v>
      </c>
      <c r="F8" s="38" t="s">
        <v>27</v>
      </c>
      <c r="G8" s="77" t="s">
        <v>723</v>
      </c>
      <c r="H8" s="37" t="str">
        <f t="shared" si="0"/>
        <v>Д13</v>
      </c>
      <c r="I8" s="37">
        <v>2</v>
      </c>
      <c r="Q8" s="66">
        <v>66</v>
      </c>
    </row>
    <row r="9" spans="1:17" ht="12.75" customHeight="1">
      <c r="A9" s="36">
        <v>3</v>
      </c>
      <c r="B9" s="36">
        <v>5</v>
      </c>
      <c r="C9" s="34" t="s">
        <v>724</v>
      </c>
      <c r="D9" s="35">
        <v>2004</v>
      </c>
      <c r="E9" s="37" t="s">
        <v>12</v>
      </c>
      <c r="F9" s="38" t="s">
        <v>27</v>
      </c>
      <c r="G9" s="77" t="s">
        <v>725</v>
      </c>
      <c r="H9" s="37" t="str">
        <f t="shared" si="0"/>
        <v>Д13</v>
      </c>
      <c r="I9" s="37">
        <v>3</v>
      </c>
      <c r="Q9" s="66">
        <v>67</v>
      </c>
    </row>
    <row r="10" spans="1:17" ht="12.75" customHeight="1">
      <c r="A10" s="36">
        <v>4</v>
      </c>
      <c r="B10" s="36">
        <v>225</v>
      </c>
      <c r="C10" s="34" t="s">
        <v>726</v>
      </c>
      <c r="D10" s="35">
        <v>2004</v>
      </c>
      <c r="E10" s="37" t="s">
        <v>12</v>
      </c>
      <c r="F10" s="38" t="s">
        <v>88</v>
      </c>
      <c r="G10" s="77" t="s">
        <v>637</v>
      </c>
      <c r="H10" s="37" t="str">
        <f t="shared" si="0"/>
        <v>Д13</v>
      </c>
      <c r="I10" s="37">
        <v>4</v>
      </c>
      <c r="Q10" s="66">
        <v>71</v>
      </c>
    </row>
    <row r="11" spans="1:17" ht="12.75" customHeight="1">
      <c r="A11" s="36">
        <v>5</v>
      </c>
      <c r="B11" s="36">
        <v>243</v>
      </c>
      <c r="C11" s="34" t="s">
        <v>727</v>
      </c>
      <c r="D11" s="35">
        <v>2005</v>
      </c>
      <c r="E11" s="37" t="s">
        <v>12</v>
      </c>
      <c r="F11" s="38" t="s">
        <v>60</v>
      </c>
      <c r="G11" s="77" t="s">
        <v>641</v>
      </c>
      <c r="H11" s="37" t="str">
        <f t="shared" si="0"/>
        <v>Д13</v>
      </c>
      <c r="I11" s="37">
        <v>5</v>
      </c>
      <c r="Q11" s="66">
        <v>72</v>
      </c>
    </row>
    <row r="12" spans="1:17" ht="12.75" customHeight="1">
      <c r="A12" s="36">
        <v>6</v>
      </c>
      <c r="B12" s="36">
        <v>122</v>
      </c>
      <c r="C12" s="34" t="s">
        <v>728</v>
      </c>
      <c r="D12" s="35">
        <v>2006</v>
      </c>
      <c r="E12" s="37" t="s">
        <v>12</v>
      </c>
      <c r="F12" s="38" t="s">
        <v>88</v>
      </c>
      <c r="G12" s="77" t="s">
        <v>729</v>
      </c>
      <c r="H12" s="37" t="str">
        <f t="shared" si="0"/>
        <v>Д11</v>
      </c>
      <c r="I12" s="37">
        <v>1</v>
      </c>
      <c r="Q12" s="66">
        <v>73</v>
      </c>
    </row>
    <row r="13" spans="1:17" ht="12.75" customHeight="1">
      <c r="A13" s="36">
        <v>7</v>
      </c>
      <c r="B13" s="36">
        <v>124</v>
      </c>
      <c r="C13" s="34" t="s">
        <v>730</v>
      </c>
      <c r="D13" s="35">
        <v>2006</v>
      </c>
      <c r="E13" s="37" t="s">
        <v>12</v>
      </c>
      <c r="F13" s="38" t="s">
        <v>27</v>
      </c>
      <c r="G13" s="77" t="s">
        <v>731</v>
      </c>
      <c r="H13" s="37" t="str">
        <f t="shared" si="0"/>
        <v>Д11</v>
      </c>
      <c r="I13" s="37">
        <v>2</v>
      </c>
      <c r="Q13" s="66">
        <v>73</v>
      </c>
    </row>
    <row r="14" spans="1:17" ht="12.75" customHeight="1">
      <c r="A14" s="36">
        <v>8</v>
      </c>
      <c r="B14" s="36">
        <v>118</v>
      </c>
      <c r="C14" s="34" t="s">
        <v>732</v>
      </c>
      <c r="D14" s="35">
        <v>2007</v>
      </c>
      <c r="E14" s="37" t="s">
        <v>12</v>
      </c>
      <c r="F14" s="38" t="s">
        <v>88</v>
      </c>
      <c r="G14" s="77" t="s">
        <v>733</v>
      </c>
      <c r="H14" s="37" t="str">
        <f t="shared" si="0"/>
        <v>Д11</v>
      </c>
      <c r="I14" s="37">
        <v>3</v>
      </c>
      <c r="Q14" s="66">
        <v>74</v>
      </c>
    </row>
    <row r="15" spans="1:17" ht="12.75" customHeight="1">
      <c r="A15" s="36">
        <v>9</v>
      </c>
      <c r="B15" s="36">
        <v>119</v>
      </c>
      <c r="C15" s="34" t="s">
        <v>734</v>
      </c>
      <c r="D15" s="35">
        <v>2005</v>
      </c>
      <c r="E15" s="37" t="s">
        <v>12</v>
      </c>
      <c r="F15" s="38" t="s">
        <v>88</v>
      </c>
      <c r="G15" s="77" t="s">
        <v>735</v>
      </c>
      <c r="H15" s="37" t="str">
        <f t="shared" si="0"/>
        <v>Д13</v>
      </c>
      <c r="I15" s="37">
        <v>6</v>
      </c>
      <c r="Q15" s="66">
        <v>74</v>
      </c>
    </row>
    <row r="16" spans="1:17" ht="12.75" customHeight="1">
      <c r="A16" s="36">
        <v>10</v>
      </c>
      <c r="B16" s="36">
        <v>152</v>
      </c>
      <c r="C16" s="34" t="s">
        <v>736</v>
      </c>
      <c r="D16" s="35">
        <v>2004</v>
      </c>
      <c r="E16" s="37" t="s">
        <v>12</v>
      </c>
      <c r="F16" s="38" t="s">
        <v>178</v>
      </c>
      <c r="G16" s="77" t="s">
        <v>737</v>
      </c>
      <c r="H16" s="37" t="str">
        <f t="shared" si="0"/>
        <v>Д13</v>
      </c>
      <c r="I16" s="37">
        <v>7</v>
      </c>
      <c r="Q16" s="66">
        <v>75</v>
      </c>
    </row>
    <row r="17" spans="1:17" ht="12.75" customHeight="1">
      <c r="A17" s="36">
        <v>11</v>
      </c>
      <c r="B17" s="36">
        <v>8</v>
      </c>
      <c r="C17" s="34" t="s">
        <v>738</v>
      </c>
      <c r="D17" s="35">
        <v>2004</v>
      </c>
      <c r="E17" s="37" t="s">
        <v>12</v>
      </c>
      <c r="F17" s="38" t="s">
        <v>27</v>
      </c>
      <c r="G17" s="77" t="s">
        <v>645</v>
      </c>
      <c r="H17" s="37" t="str">
        <f t="shared" si="0"/>
        <v>Д13</v>
      </c>
      <c r="I17" s="37">
        <v>8</v>
      </c>
      <c r="Q17" s="66">
        <v>75</v>
      </c>
    </row>
    <row r="18" spans="1:17" ht="12.75" customHeight="1">
      <c r="A18" s="36">
        <v>12</v>
      </c>
      <c r="B18" s="36">
        <v>121</v>
      </c>
      <c r="C18" s="34" t="s">
        <v>739</v>
      </c>
      <c r="D18" s="35">
        <v>2005</v>
      </c>
      <c r="E18" s="37" t="s">
        <v>12</v>
      </c>
      <c r="F18" s="38" t="s">
        <v>27</v>
      </c>
      <c r="G18" s="77" t="s">
        <v>651</v>
      </c>
      <c r="H18" s="37" t="str">
        <f t="shared" si="0"/>
        <v>Д13</v>
      </c>
      <c r="I18" s="37">
        <v>9</v>
      </c>
      <c r="Q18" s="66">
        <v>76</v>
      </c>
    </row>
    <row r="19" spans="1:17" ht="12.75" customHeight="1">
      <c r="A19" s="36">
        <v>13</v>
      </c>
      <c r="B19" s="36">
        <v>9</v>
      </c>
      <c r="C19" s="34" t="s">
        <v>740</v>
      </c>
      <c r="D19" s="35">
        <v>2004</v>
      </c>
      <c r="E19" s="37" t="s">
        <v>12</v>
      </c>
      <c r="F19" s="38" t="s">
        <v>88</v>
      </c>
      <c r="G19" s="77" t="s">
        <v>659</v>
      </c>
      <c r="H19" s="37" t="str">
        <f t="shared" si="0"/>
        <v>Д13</v>
      </c>
      <c r="I19" s="37">
        <v>10</v>
      </c>
      <c r="Q19" s="66">
        <v>77</v>
      </c>
    </row>
    <row r="20" spans="1:17" ht="12.75" customHeight="1">
      <c r="A20" s="36">
        <v>14</v>
      </c>
      <c r="B20" s="36">
        <v>120</v>
      </c>
      <c r="C20" s="34" t="s">
        <v>741</v>
      </c>
      <c r="D20" s="35">
        <v>2005</v>
      </c>
      <c r="E20" s="37" t="s">
        <v>12</v>
      </c>
      <c r="F20" s="38" t="s">
        <v>88</v>
      </c>
      <c r="G20" s="77" t="s">
        <v>742</v>
      </c>
      <c r="H20" s="37" t="str">
        <f t="shared" si="0"/>
        <v>Д13</v>
      </c>
      <c r="I20" s="37">
        <v>11</v>
      </c>
      <c r="Q20" s="66">
        <v>77</v>
      </c>
    </row>
    <row r="21" spans="1:17" ht="12.75" customHeight="1">
      <c r="A21" s="36">
        <v>15</v>
      </c>
      <c r="B21" s="36">
        <v>227</v>
      </c>
      <c r="C21" s="34" t="s">
        <v>743</v>
      </c>
      <c r="D21" s="35">
        <v>2005</v>
      </c>
      <c r="E21" s="37" t="s">
        <v>12</v>
      </c>
      <c r="F21" s="38" t="s">
        <v>27</v>
      </c>
      <c r="G21" s="77" t="s">
        <v>744</v>
      </c>
      <c r="H21" s="37" t="str">
        <f t="shared" si="0"/>
        <v>Д13</v>
      </c>
      <c r="I21" s="37">
        <v>12</v>
      </c>
      <c r="Q21" s="66">
        <v>78</v>
      </c>
    </row>
    <row r="22" spans="1:17" ht="12.75" customHeight="1">
      <c r="A22" s="36">
        <v>16</v>
      </c>
      <c r="B22" s="36">
        <v>226</v>
      </c>
      <c r="C22" s="34" t="s">
        <v>745</v>
      </c>
      <c r="D22" s="35">
        <v>2005</v>
      </c>
      <c r="E22" s="37" t="s">
        <v>12</v>
      </c>
      <c r="F22" s="38" t="s">
        <v>27</v>
      </c>
      <c r="G22" s="77" t="s">
        <v>661</v>
      </c>
      <c r="H22" s="37" t="str">
        <f t="shared" si="0"/>
        <v>Д13</v>
      </c>
      <c r="I22" s="37">
        <v>13</v>
      </c>
      <c r="Q22" s="66">
        <v>78</v>
      </c>
    </row>
    <row r="23" spans="1:17" ht="12.75" customHeight="1">
      <c r="A23" s="36">
        <v>17</v>
      </c>
      <c r="B23" s="36">
        <v>452</v>
      </c>
      <c r="C23" s="34" t="s">
        <v>746</v>
      </c>
      <c r="D23" s="35">
        <v>2005</v>
      </c>
      <c r="E23" s="37" t="s">
        <v>12</v>
      </c>
      <c r="F23" s="38" t="s">
        <v>747</v>
      </c>
      <c r="G23" s="77" t="s">
        <v>665</v>
      </c>
      <c r="H23" s="37" t="str">
        <f t="shared" si="0"/>
        <v>Д13</v>
      </c>
      <c r="I23" s="37">
        <v>14</v>
      </c>
      <c r="Q23" s="66">
        <v>79</v>
      </c>
    </row>
    <row r="24" spans="1:17" ht="12.75" customHeight="1">
      <c r="A24" s="36">
        <v>18</v>
      </c>
      <c r="B24" s="36">
        <v>116</v>
      </c>
      <c r="C24" s="34" t="s">
        <v>748</v>
      </c>
      <c r="D24" s="35">
        <v>2005</v>
      </c>
      <c r="E24" s="37" t="s">
        <v>12</v>
      </c>
      <c r="F24" s="38" t="s">
        <v>27</v>
      </c>
      <c r="G24" s="77" t="s">
        <v>749</v>
      </c>
      <c r="H24" s="37" t="str">
        <f t="shared" si="0"/>
        <v>Д13</v>
      </c>
      <c r="I24" s="37">
        <v>15</v>
      </c>
      <c r="Q24" s="66">
        <v>80</v>
      </c>
    </row>
    <row r="25" spans="1:17" ht="12.75" customHeight="1">
      <c r="A25" s="36">
        <v>19</v>
      </c>
      <c r="B25" s="36">
        <v>455</v>
      </c>
      <c r="C25" s="34" t="s">
        <v>750</v>
      </c>
      <c r="D25" s="35">
        <v>2007</v>
      </c>
      <c r="E25" s="37" t="s">
        <v>12</v>
      </c>
      <c r="F25" s="38" t="s">
        <v>60</v>
      </c>
      <c r="G25" s="77" t="s">
        <v>751</v>
      </c>
      <c r="H25" s="37" t="str">
        <f t="shared" si="0"/>
        <v>Д11</v>
      </c>
      <c r="I25" s="37">
        <v>4</v>
      </c>
      <c r="Q25" s="66">
        <v>81</v>
      </c>
    </row>
    <row r="26" spans="1:17" ht="12.75" customHeight="1">
      <c r="A26" s="36">
        <v>20</v>
      </c>
      <c r="B26" s="36">
        <v>117</v>
      </c>
      <c r="C26" s="34" t="s">
        <v>752</v>
      </c>
      <c r="D26" s="35">
        <v>2004</v>
      </c>
      <c r="E26" s="37" t="s">
        <v>12</v>
      </c>
      <c r="F26" s="38" t="s">
        <v>88</v>
      </c>
      <c r="G26" s="77" t="s">
        <v>753</v>
      </c>
      <c r="H26" s="37" t="str">
        <f t="shared" si="0"/>
        <v>Д13</v>
      </c>
      <c r="I26" s="37">
        <v>16</v>
      </c>
      <c r="Q26" s="66">
        <v>81</v>
      </c>
    </row>
    <row r="27" spans="1:17" ht="12.75" customHeight="1">
      <c r="A27" s="36">
        <v>21</v>
      </c>
      <c r="B27" s="36">
        <v>138</v>
      </c>
      <c r="C27" s="34" t="s">
        <v>754</v>
      </c>
      <c r="D27" s="35">
        <v>2004</v>
      </c>
      <c r="E27" s="37" t="s">
        <v>12</v>
      </c>
      <c r="F27" s="38" t="s">
        <v>88</v>
      </c>
      <c r="G27" s="77" t="s">
        <v>755</v>
      </c>
      <c r="H27" s="37" t="str">
        <f t="shared" si="0"/>
        <v>Д13</v>
      </c>
      <c r="I27" s="37">
        <v>17</v>
      </c>
      <c r="Q27" s="66">
        <v>82</v>
      </c>
    </row>
    <row r="28" spans="1:17" ht="12.75" customHeight="1">
      <c r="A28" s="36">
        <v>22</v>
      </c>
      <c r="B28" s="36">
        <v>149</v>
      </c>
      <c r="C28" s="34" t="s">
        <v>756</v>
      </c>
      <c r="D28" s="35">
        <v>2004</v>
      </c>
      <c r="E28" s="37" t="s">
        <v>12</v>
      </c>
      <c r="F28" s="38" t="s">
        <v>178</v>
      </c>
      <c r="G28" s="77" t="s">
        <v>757</v>
      </c>
      <c r="H28" s="37" t="str">
        <f t="shared" si="0"/>
        <v>Д13</v>
      </c>
      <c r="I28" s="37">
        <v>18</v>
      </c>
      <c r="Q28" s="66">
        <v>83</v>
      </c>
    </row>
    <row r="29" spans="1:17" ht="12.75" customHeight="1">
      <c r="A29" s="36">
        <v>23</v>
      </c>
      <c r="B29" s="36">
        <v>154</v>
      </c>
      <c r="C29" s="34" t="s">
        <v>758</v>
      </c>
      <c r="D29" s="35">
        <v>2004</v>
      </c>
      <c r="E29" s="37" t="s">
        <v>12</v>
      </c>
      <c r="F29" s="38" t="s">
        <v>88</v>
      </c>
      <c r="G29" s="77" t="s">
        <v>682</v>
      </c>
      <c r="H29" s="37" t="str">
        <f t="shared" si="0"/>
        <v>Д13</v>
      </c>
      <c r="I29" s="37">
        <v>19</v>
      </c>
      <c r="Q29" s="66">
        <v>83</v>
      </c>
    </row>
    <row r="30" spans="1:17" ht="12.75" customHeight="1">
      <c r="A30" s="36">
        <v>24</v>
      </c>
      <c r="B30" s="36">
        <v>125</v>
      </c>
      <c r="C30" s="34" t="s">
        <v>759</v>
      </c>
      <c r="D30" s="35">
        <v>2005</v>
      </c>
      <c r="E30" s="37" t="s">
        <v>12</v>
      </c>
      <c r="F30" s="38" t="s">
        <v>27</v>
      </c>
      <c r="G30" s="77" t="s">
        <v>760</v>
      </c>
      <c r="H30" s="37" t="str">
        <f t="shared" si="0"/>
        <v>Д13</v>
      </c>
      <c r="I30" s="37">
        <v>20</v>
      </c>
      <c r="Q30" s="66">
        <v>84</v>
      </c>
    </row>
    <row r="31" spans="1:17" ht="12.75" customHeight="1">
      <c r="A31" s="36">
        <v>25</v>
      </c>
      <c r="B31" s="36">
        <v>233</v>
      </c>
      <c r="C31" s="34" t="s">
        <v>761</v>
      </c>
      <c r="D31" s="35">
        <v>2004</v>
      </c>
      <c r="E31" s="37" t="s">
        <v>12</v>
      </c>
      <c r="F31" s="38" t="s">
        <v>27</v>
      </c>
      <c r="G31" s="77" t="s">
        <v>689</v>
      </c>
      <c r="H31" s="37" t="str">
        <f t="shared" si="0"/>
        <v>Д13</v>
      </c>
      <c r="I31" s="37">
        <v>21</v>
      </c>
      <c r="Q31" s="66">
        <v>87</v>
      </c>
    </row>
    <row r="32" spans="1:17" ht="12.75" customHeight="1">
      <c r="A32" s="36">
        <v>26</v>
      </c>
      <c r="B32" s="36">
        <v>126</v>
      </c>
      <c r="C32" s="34" t="s">
        <v>762</v>
      </c>
      <c r="D32" s="35">
        <v>2006</v>
      </c>
      <c r="E32" s="37" t="s">
        <v>12</v>
      </c>
      <c r="F32" s="38" t="s">
        <v>27</v>
      </c>
      <c r="G32" s="77" t="s">
        <v>763</v>
      </c>
      <c r="H32" s="37" t="str">
        <f t="shared" si="0"/>
        <v>Д11</v>
      </c>
      <c r="I32" s="37">
        <v>5</v>
      </c>
      <c r="Q32" s="66">
        <v>89</v>
      </c>
    </row>
    <row r="33" spans="1:17" ht="12.75" customHeight="1">
      <c r="A33" s="36">
        <v>27</v>
      </c>
      <c r="B33" s="36">
        <v>246</v>
      </c>
      <c r="C33" s="34" t="s">
        <v>764</v>
      </c>
      <c r="D33" s="35">
        <v>2007</v>
      </c>
      <c r="E33" s="37" t="s">
        <v>12</v>
      </c>
      <c r="F33" s="38" t="s">
        <v>686</v>
      </c>
      <c r="G33" s="77" t="s">
        <v>765</v>
      </c>
      <c r="H33" s="37" t="str">
        <f t="shared" si="0"/>
        <v>Д11</v>
      </c>
      <c r="I33" s="37">
        <v>6</v>
      </c>
      <c r="Q33" s="66">
        <v>89</v>
      </c>
    </row>
    <row r="34" spans="1:17" ht="12.75" customHeight="1">
      <c r="A34" s="36">
        <v>28</v>
      </c>
      <c r="B34" s="36">
        <v>320</v>
      </c>
      <c r="C34" s="34" t="s">
        <v>766</v>
      </c>
      <c r="D34" s="35">
        <v>2007</v>
      </c>
      <c r="E34" s="37" t="s">
        <v>15</v>
      </c>
      <c r="F34" s="38"/>
      <c r="G34" s="77" t="s">
        <v>767</v>
      </c>
      <c r="H34" s="37" t="str">
        <f t="shared" si="0"/>
        <v>Д11</v>
      </c>
      <c r="I34" s="37">
        <v>7</v>
      </c>
      <c r="Q34" s="66">
        <v>94</v>
      </c>
    </row>
    <row r="35" spans="1:17" ht="12.75" customHeight="1">
      <c r="A35" s="36">
        <v>29</v>
      </c>
      <c r="B35" s="36">
        <v>234</v>
      </c>
      <c r="C35" s="34" t="s">
        <v>768</v>
      </c>
      <c r="D35" s="35">
        <v>2009</v>
      </c>
      <c r="E35" s="37" t="s">
        <v>12</v>
      </c>
      <c r="F35" s="38"/>
      <c r="G35" s="77" t="s">
        <v>769</v>
      </c>
      <c r="H35" s="37" t="str">
        <f t="shared" si="0"/>
        <v>Д11</v>
      </c>
      <c r="I35" s="37">
        <v>8</v>
      </c>
      <c r="Q35" s="66">
        <v>103</v>
      </c>
    </row>
    <row r="36" spans="2:9" ht="12.75" customHeight="1">
      <c r="B36" s="36">
        <v>128</v>
      </c>
      <c r="C36" s="34" t="s">
        <v>770</v>
      </c>
      <c r="D36" s="35">
        <v>2006</v>
      </c>
      <c r="E36" s="37" t="s">
        <v>12</v>
      </c>
      <c r="F36" s="38" t="s">
        <v>27</v>
      </c>
      <c r="G36" s="77" t="s">
        <v>771</v>
      </c>
      <c r="H36" s="37" t="str">
        <f t="shared" si="0"/>
        <v>Д11</v>
      </c>
      <c r="I36" s="37"/>
    </row>
    <row r="37" spans="2:9" ht="12.75" customHeight="1">
      <c r="B37" s="36">
        <v>229</v>
      </c>
      <c r="C37" s="34" t="s">
        <v>772</v>
      </c>
      <c r="D37" s="35">
        <v>2004</v>
      </c>
      <c r="E37" s="37" t="s">
        <v>12</v>
      </c>
      <c r="F37" s="38" t="s">
        <v>88</v>
      </c>
      <c r="G37" s="77" t="s">
        <v>771</v>
      </c>
      <c r="H37" s="37" t="str">
        <f t="shared" si="0"/>
        <v>Д13</v>
      </c>
      <c r="I37" s="37"/>
    </row>
    <row r="38" spans="2:9" ht="12.75" customHeight="1">
      <c r="B38" s="36"/>
      <c r="C38" s="34"/>
      <c r="E38" s="37"/>
      <c r="F38" s="38"/>
      <c r="G38" s="78"/>
      <c r="H38" s="37"/>
      <c r="I38" s="37"/>
    </row>
    <row r="39" spans="2:8" ht="12.75" customHeight="1">
      <c r="B39" s="36"/>
      <c r="C39" s="34"/>
      <c r="E39" s="37"/>
      <c r="F39" s="38"/>
      <c r="G39" s="78"/>
      <c r="H39" s="37"/>
    </row>
    <row r="40" spans="2:9" ht="12.75" customHeight="1">
      <c r="B40" s="36"/>
      <c r="C40" s="34"/>
      <c r="E40" s="37"/>
      <c r="F40" s="38"/>
      <c r="G40" s="78"/>
      <c r="H40" s="37"/>
      <c r="I40" s="37"/>
    </row>
    <row r="41" spans="2:9" ht="12.75" customHeight="1">
      <c r="B41" s="36"/>
      <c r="C41" s="34"/>
      <c r="E41" s="37"/>
      <c r="F41" s="38"/>
      <c r="G41" s="78"/>
      <c r="H41" s="37"/>
      <c r="I41" s="37"/>
    </row>
    <row r="42" spans="2:9" ht="12.75" customHeight="1">
      <c r="B42" s="36"/>
      <c r="C42" s="34"/>
      <c r="E42" s="37"/>
      <c r="F42" s="38"/>
      <c r="G42" s="78"/>
      <c r="H42" s="37"/>
      <c r="I42" s="37"/>
    </row>
    <row r="43" spans="2:9" ht="12.75" customHeight="1">
      <c r="B43" s="36"/>
      <c r="C43" s="34"/>
      <c r="E43" s="37"/>
      <c r="F43" s="38"/>
      <c r="G43" s="78"/>
      <c r="H43" s="37"/>
      <c r="I43" s="37"/>
    </row>
    <row r="44" spans="2:9" ht="12.75" customHeight="1">
      <c r="B44" s="36"/>
      <c r="C44" s="34"/>
      <c r="E44" s="37"/>
      <c r="F44" s="38"/>
      <c r="G44" s="78"/>
      <c r="H44" s="37"/>
      <c r="I44" s="37"/>
    </row>
    <row r="45" spans="2:9" ht="12.75" customHeight="1">
      <c r="B45" s="36"/>
      <c r="C45" s="34"/>
      <c r="E45" s="37"/>
      <c r="F45" s="38"/>
      <c r="G45" s="78"/>
      <c r="H45" s="37"/>
      <c r="I45" s="37"/>
    </row>
    <row r="46" spans="2:9" ht="12.75" customHeight="1">
      <c r="B46" s="36"/>
      <c r="C46" s="34"/>
      <c r="E46" s="37"/>
      <c r="F46" s="38"/>
      <c r="G46" s="78"/>
      <c r="H46" s="37"/>
      <c r="I46" s="37"/>
    </row>
    <row r="47" spans="2:9" ht="12.75" customHeight="1">
      <c r="B47" s="36"/>
      <c r="C47" s="34"/>
      <c r="E47" s="37"/>
      <c r="F47" s="38"/>
      <c r="G47" s="78"/>
      <c r="H47" s="37"/>
      <c r="I47" s="37"/>
    </row>
    <row r="48" spans="2:9" ht="12.75" customHeight="1">
      <c r="B48" s="36"/>
      <c r="C48" s="34"/>
      <c r="E48" s="37"/>
      <c r="F48" s="38"/>
      <c r="G48" s="78"/>
      <c r="H48" s="37"/>
      <c r="I48" s="37"/>
    </row>
    <row r="49" spans="2:9" ht="12.75" customHeight="1">
      <c r="B49" s="36"/>
      <c r="C49" s="34"/>
      <c r="E49" s="37"/>
      <c r="F49" s="38"/>
      <c r="G49" s="78"/>
      <c r="H49" s="37"/>
      <c r="I49" s="37"/>
    </row>
    <row r="50" spans="2:9" ht="12.75" customHeight="1">
      <c r="B50" s="36"/>
      <c r="C50" s="34"/>
      <c r="E50" s="37"/>
      <c r="F50" s="38"/>
      <c r="G50" s="78"/>
      <c r="H50" s="37"/>
      <c r="I50" s="37"/>
    </row>
    <row r="51" spans="2:9" ht="12.75" customHeight="1">
      <c r="B51" s="36"/>
      <c r="C51" s="34"/>
      <c r="E51" s="37"/>
      <c r="F51" s="38"/>
      <c r="G51" s="78"/>
      <c r="H51" s="37"/>
      <c r="I51" s="37"/>
    </row>
    <row r="52" spans="2:9" ht="12.75" customHeight="1">
      <c r="B52" s="36"/>
      <c r="C52" s="34"/>
      <c r="E52" s="37"/>
      <c r="F52" s="38"/>
      <c r="G52" s="78"/>
      <c r="H52" s="37"/>
      <c r="I52" s="37"/>
    </row>
    <row r="53" spans="2:9" ht="12.75" customHeight="1">
      <c r="B53" s="36"/>
      <c r="C53" s="34"/>
      <c r="E53" s="37"/>
      <c r="F53" s="38"/>
      <c r="G53" s="78"/>
      <c r="H53" s="37"/>
      <c r="I53" s="37"/>
    </row>
    <row r="54" spans="2:9" ht="12.75" customHeight="1">
      <c r="B54" s="36"/>
      <c r="C54" s="34"/>
      <c r="E54" s="37"/>
      <c r="F54" s="38"/>
      <c r="G54" s="78"/>
      <c r="H54" s="37"/>
      <c r="I54" s="37"/>
    </row>
    <row r="55" spans="2:9" ht="12.75" customHeight="1">
      <c r="B55" s="36"/>
      <c r="C55" s="34"/>
      <c r="E55" s="37"/>
      <c r="F55" s="38"/>
      <c r="G55" s="78"/>
      <c r="H55" s="37"/>
      <c r="I55" s="37"/>
    </row>
    <row r="56" spans="2:9" ht="12.75" customHeight="1">
      <c r="B56" s="36"/>
      <c r="C56" s="34"/>
      <c r="E56" s="37"/>
      <c r="F56" s="38"/>
      <c r="G56" s="78"/>
      <c r="H56" s="37"/>
      <c r="I56" s="37"/>
    </row>
    <row r="57" spans="2:9" ht="12.75" customHeight="1">
      <c r="B57" s="36"/>
      <c r="C57" s="34"/>
      <c r="E57" s="37"/>
      <c r="F57" s="38"/>
      <c r="G57" s="78"/>
      <c r="H57" s="37"/>
      <c r="I57" s="37"/>
    </row>
    <row r="58" spans="2:9" ht="12.75" customHeight="1">
      <c r="B58" s="36"/>
      <c r="C58" s="34"/>
      <c r="E58" s="37"/>
      <c r="F58" s="38"/>
      <c r="G58" s="78"/>
      <c r="H58" s="37"/>
      <c r="I58" s="37"/>
    </row>
    <row r="59" spans="2:9" ht="12.75" customHeight="1">
      <c r="B59" s="36"/>
      <c r="C59" s="34"/>
      <c r="E59" s="37"/>
      <c r="F59" s="38"/>
      <c r="G59" s="78"/>
      <c r="H59" s="37"/>
      <c r="I59" s="37"/>
    </row>
    <row r="60" spans="2:9" ht="12.75" customHeight="1">
      <c r="B60" s="36"/>
      <c r="C60" s="34"/>
      <c r="E60" s="37"/>
      <c r="F60" s="38"/>
      <c r="G60" s="78"/>
      <c r="H60" s="37"/>
      <c r="I60" s="37"/>
    </row>
    <row r="61" spans="2:9" ht="12.75" customHeight="1">
      <c r="B61" s="36"/>
      <c r="C61" s="34"/>
      <c r="E61" s="37"/>
      <c r="F61" s="38"/>
      <c r="G61" s="78"/>
      <c r="H61" s="37"/>
      <c r="I61" s="37"/>
    </row>
    <row r="62" spans="2:9" ht="12.75" customHeight="1">
      <c r="B62" s="36"/>
      <c r="C62" s="34"/>
      <c r="E62" s="37"/>
      <c r="F62" s="38"/>
      <c r="G62" s="78"/>
      <c r="H62" s="37"/>
      <c r="I62" s="37"/>
    </row>
    <row r="63" spans="2:9" ht="12.75" customHeight="1">
      <c r="B63" s="36"/>
      <c r="C63" s="34"/>
      <c r="E63" s="37"/>
      <c r="F63" s="38"/>
      <c r="G63" s="78"/>
      <c r="H63" s="37"/>
      <c r="I63" s="37"/>
    </row>
    <row r="64" spans="2:9" ht="12.75" customHeight="1">
      <c r="B64" s="36"/>
      <c r="C64" s="34"/>
      <c r="E64" s="37"/>
      <c r="F64" s="38"/>
      <c r="G64" s="78"/>
      <c r="H64" s="37"/>
      <c r="I64" s="37"/>
    </row>
    <row r="65" spans="2:9" ht="12.75" customHeight="1">
      <c r="B65" s="36"/>
      <c r="C65" s="34"/>
      <c r="E65" s="37"/>
      <c r="F65" s="38"/>
      <c r="G65" s="78"/>
      <c r="H65" s="37"/>
      <c r="I65" s="37"/>
    </row>
    <row r="66" spans="2:9" ht="12.75" customHeight="1">
      <c r="B66" s="36"/>
      <c r="C66" s="34"/>
      <c r="E66" s="37"/>
      <c r="F66" s="38"/>
      <c r="G66" s="78"/>
      <c r="H66" s="37"/>
      <c r="I66" s="37"/>
    </row>
    <row r="67" spans="2:9" ht="12.75" customHeight="1">
      <c r="B67" s="36"/>
      <c r="C67" s="34"/>
      <c r="E67" s="37"/>
      <c r="F67" s="38"/>
      <c r="G67" s="78"/>
      <c r="H67" s="37"/>
      <c r="I67" s="37"/>
    </row>
    <row r="68" spans="2:9" ht="12.75" customHeight="1">
      <c r="B68" s="36"/>
      <c r="C68" s="34"/>
      <c r="E68" s="37"/>
      <c r="F68" s="38"/>
      <c r="G68" s="78"/>
      <c r="H68" s="37"/>
      <c r="I68" s="37"/>
    </row>
    <row r="69" spans="2:9" ht="12.75" customHeight="1">
      <c r="B69" s="36"/>
      <c r="C69" s="34"/>
      <c r="E69" s="37"/>
      <c r="F69" s="38"/>
      <c r="G69" s="78"/>
      <c r="H69" s="37"/>
      <c r="I69" s="37"/>
    </row>
    <row r="70" spans="2:9" ht="12.75" customHeight="1">
      <c r="B70" s="36"/>
      <c r="C70" s="34"/>
      <c r="E70" s="37"/>
      <c r="F70" s="38"/>
      <c r="G70" s="78"/>
      <c r="H70" s="37"/>
      <c r="I70" s="37"/>
    </row>
    <row r="71" spans="2:9" ht="12.75" customHeight="1">
      <c r="B71" s="36"/>
      <c r="C71" s="34"/>
      <c r="E71" s="37"/>
      <c r="F71" s="38"/>
      <c r="G71" s="78"/>
      <c r="H71" s="37"/>
      <c r="I71" s="37"/>
    </row>
    <row r="72" spans="2:9" ht="12.75" customHeight="1">
      <c r="B72" s="36"/>
      <c r="C72" s="34"/>
      <c r="E72" s="37"/>
      <c r="F72" s="38"/>
      <c r="G72" s="78"/>
      <c r="H72" s="37"/>
      <c r="I72" s="37"/>
    </row>
    <row r="73" spans="2:9" ht="12.75" customHeight="1">
      <c r="B73" s="36"/>
      <c r="C73" s="34"/>
      <c r="E73" s="37"/>
      <c r="F73" s="38"/>
      <c r="G73" s="78"/>
      <c r="H73" s="37"/>
      <c r="I73" s="37"/>
    </row>
    <row r="74" spans="2:9" ht="12.75" customHeight="1">
      <c r="B74" s="36"/>
      <c r="C74" s="34"/>
      <c r="E74" s="37"/>
      <c r="F74" s="38"/>
      <c r="G74" s="78"/>
      <c r="H74" s="37"/>
      <c r="I74" s="37"/>
    </row>
    <row r="75" spans="2:9" ht="12.75" customHeight="1">
      <c r="B75" s="36"/>
      <c r="C75" s="34"/>
      <c r="E75" s="37"/>
      <c r="F75" s="38"/>
      <c r="G75" s="78"/>
      <c r="H75" s="37"/>
      <c r="I75" s="37"/>
    </row>
    <row r="76" spans="2:9" ht="12.75" customHeight="1">
      <c r="B76" s="36"/>
      <c r="C76" s="34"/>
      <c r="E76" s="37"/>
      <c r="F76" s="38"/>
      <c r="G76" s="78"/>
      <c r="H76" s="37"/>
      <c r="I76" s="37"/>
    </row>
    <row r="77" spans="2:9" ht="12.75" customHeight="1">
      <c r="B77" s="36"/>
      <c r="C77" s="34"/>
      <c r="E77" s="37"/>
      <c r="F77" s="38"/>
      <c r="G77" s="78"/>
      <c r="H77" s="37"/>
      <c r="I77" s="37"/>
    </row>
    <row r="78" spans="2:9" ht="12.75" customHeight="1">
      <c r="B78" s="36"/>
      <c r="C78" s="34"/>
      <c r="E78" s="37"/>
      <c r="F78" s="38"/>
      <c r="G78" s="78"/>
      <c r="H78" s="37"/>
      <c r="I78" s="37"/>
    </row>
    <row r="79" spans="2:9" ht="12.75" customHeight="1">
      <c r="B79" s="36"/>
      <c r="C79" s="34"/>
      <c r="E79" s="37"/>
      <c r="F79" s="38"/>
      <c r="G79" s="78"/>
      <c r="H79" s="37"/>
      <c r="I79" s="37"/>
    </row>
    <row r="80" spans="2:9" ht="12.75" customHeight="1">
      <c r="B80" s="36"/>
      <c r="C80" s="34"/>
      <c r="E80" s="37"/>
      <c r="F80" s="38"/>
      <c r="G80" s="78"/>
      <c r="H80" s="37"/>
      <c r="I80" s="37"/>
    </row>
    <row r="81" spans="2:9" ht="12.75" customHeight="1">
      <c r="B81" s="36"/>
      <c r="C81" s="34"/>
      <c r="E81" s="37"/>
      <c r="F81" s="38"/>
      <c r="G81" s="78"/>
      <c r="H81" s="37"/>
      <c r="I81" s="37"/>
    </row>
    <row r="82" spans="2:9" ht="12.75" customHeight="1">
      <c r="B82" s="36"/>
      <c r="C82" s="34"/>
      <c r="E82" s="37"/>
      <c r="F82" s="38"/>
      <c r="G82" s="78"/>
      <c r="H82" s="37"/>
      <c r="I82" s="37"/>
    </row>
    <row r="83" spans="2:9" ht="12.75" customHeight="1">
      <c r="B83" s="36"/>
      <c r="C83" s="34"/>
      <c r="E83" s="37"/>
      <c r="F83" s="38"/>
      <c r="G83" s="78"/>
      <c r="H83" s="37"/>
      <c r="I83" s="37"/>
    </row>
    <row r="84" spans="2:9" ht="12.75" customHeight="1">
      <c r="B84" s="36"/>
      <c r="C84" s="34"/>
      <c r="E84" s="37"/>
      <c r="F84" s="38"/>
      <c r="G84" s="78"/>
      <c r="H84" s="37"/>
      <c r="I84" s="37"/>
    </row>
    <row r="85" spans="2:9" ht="12.75" customHeight="1">
      <c r="B85" s="36"/>
      <c r="C85" s="34"/>
      <c r="E85" s="37"/>
      <c r="F85" s="38"/>
      <c r="G85" s="78"/>
      <c r="H85" s="37"/>
      <c r="I85" s="37"/>
    </row>
    <row r="86" spans="2:9" ht="12.75" customHeight="1">
      <c r="B86" s="36"/>
      <c r="C86" s="34"/>
      <c r="E86" s="37"/>
      <c r="F86" s="38"/>
      <c r="G86" s="78"/>
      <c r="H86" s="37"/>
      <c r="I86" s="37"/>
    </row>
    <row r="87" spans="2:9" ht="12.75" customHeight="1">
      <c r="B87" s="36"/>
      <c r="C87" s="34"/>
      <c r="E87" s="37"/>
      <c r="F87" s="38"/>
      <c r="G87" s="78"/>
      <c r="H87" s="37"/>
      <c r="I87" s="37"/>
    </row>
    <row r="88" spans="2:9" ht="12.75" customHeight="1">
      <c r="B88" s="36"/>
      <c r="C88" s="34"/>
      <c r="E88" s="37"/>
      <c r="F88" s="38"/>
      <c r="G88" s="78"/>
      <c r="H88" s="37"/>
      <c r="I88" s="37"/>
    </row>
    <row r="89" spans="2:9" ht="12.75" customHeight="1">
      <c r="B89" s="36"/>
      <c r="C89" s="34"/>
      <c r="E89" s="37"/>
      <c r="F89" s="38"/>
      <c r="G89" s="78"/>
      <c r="H89" s="37"/>
      <c r="I89" s="37"/>
    </row>
    <row r="90" spans="2:9" ht="12.75" customHeight="1">
      <c r="B90" s="36"/>
      <c r="C90" s="34"/>
      <c r="E90" s="37"/>
      <c r="F90" s="38"/>
      <c r="G90" s="78"/>
      <c r="H90" s="37"/>
      <c r="I90" s="37"/>
    </row>
    <row r="91" spans="2:9" ht="12.75" customHeight="1">
      <c r="B91" s="36"/>
      <c r="C91" s="34"/>
      <c r="E91" s="37"/>
      <c r="F91" s="38"/>
      <c r="G91" s="78"/>
      <c r="H91" s="37"/>
      <c r="I91" s="37"/>
    </row>
    <row r="92" spans="2:9" ht="12.75" customHeight="1">
      <c r="B92" s="36"/>
      <c r="C92" s="34"/>
      <c r="E92" s="37"/>
      <c r="F92" s="38"/>
      <c r="G92" s="78"/>
      <c r="H92" s="37"/>
      <c r="I92" s="37"/>
    </row>
    <row r="93" spans="2:9" ht="12.75" customHeight="1">
      <c r="B93" s="36"/>
      <c r="C93" s="34"/>
      <c r="E93" s="37"/>
      <c r="F93" s="38"/>
      <c r="G93" s="78"/>
      <c r="H93" s="37"/>
      <c r="I93" s="37"/>
    </row>
    <row r="94" spans="2:9" ht="12.75" customHeight="1">
      <c r="B94" s="36"/>
      <c r="C94" s="34"/>
      <c r="E94" s="37"/>
      <c r="F94" s="38"/>
      <c r="G94" s="78"/>
      <c r="H94" s="37"/>
      <c r="I94" s="37"/>
    </row>
    <row r="95" spans="2:9" ht="12.75" customHeight="1">
      <c r="B95" s="36"/>
      <c r="C95" s="34"/>
      <c r="E95" s="37"/>
      <c r="F95" s="38"/>
      <c r="G95" s="78"/>
      <c r="H95" s="37"/>
      <c r="I95" s="37"/>
    </row>
    <row r="96" spans="2:9" ht="12.75" customHeight="1">
      <c r="B96" s="36"/>
      <c r="C96" s="34"/>
      <c r="E96" s="37"/>
      <c r="F96" s="38"/>
      <c r="G96" s="78"/>
      <c r="H96" s="37"/>
      <c r="I96" s="37"/>
    </row>
    <row r="97" spans="2:9" ht="12.75" customHeight="1">
      <c r="B97" s="36"/>
      <c r="C97" s="34"/>
      <c r="E97" s="37"/>
      <c r="F97" s="38"/>
      <c r="G97" s="78"/>
      <c r="H97" s="37"/>
      <c r="I97" s="37"/>
    </row>
    <row r="98" spans="2:9" ht="12.75" customHeight="1">
      <c r="B98" s="36"/>
      <c r="C98" s="34"/>
      <c r="E98" s="37"/>
      <c r="F98" s="38"/>
      <c r="G98" s="78"/>
      <c r="H98" s="37"/>
      <c r="I98" s="37"/>
    </row>
    <row r="99" spans="2:9" ht="12.75" customHeight="1">
      <c r="B99" s="36"/>
      <c r="C99" s="34"/>
      <c r="E99" s="37"/>
      <c r="F99" s="38"/>
      <c r="G99" s="78"/>
      <c r="H99" s="37"/>
      <c r="I99" s="37"/>
    </row>
    <row r="100" spans="2:9" ht="12.75" customHeight="1">
      <c r="B100" s="36"/>
      <c r="C100" s="34"/>
      <c r="E100" s="37"/>
      <c r="F100" s="38"/>
      <c r="G100" s="78"/>
      <c r="H100" s="37"/>
      <c r="I100" s="37"/>
    </row>
    <row r="101" spans="2:9" ht="12.75" customHeight="1">
      <c r="B101" s="36"/>
      <c r="C101" s="34"/>
      <c r="E101" s="37"/>
      <c r="F101" s="38"/>
      <c r="G101" s="78"/>
      <c r="H101" s="37"/>
      <c r="I101" s="37"/>
    </row>
    <row r="102" spans="2:9" ht="12.75" customHeight="1">
      <c r="B102" s="36"/>
      <c r="C102" s="34"/>
      <c r="E102" s="37"/>
      <c r="F102" s="38"/>
      <c r="G102" s="78"/>
      <c r="H102" s="37"/>
      <c r="I102" s="37"/>
    </row>
    <row r="103" spans="2:9" ht="12.75" customHeight="1">
      <c r="B103" s="36"/>
      <c r="C103" s="34"/>
      <c r="E103" s="37"/>
      <c r="F103" s="38"/>
      <c r="G103" s="78"/>
      <c r="H103" s="37"/>
      <c r="I103" s="37"/>
    </row>
    <row r="104" spans="2:9" ht="12.75" customHeight="1">
      <c r="B104" s="36"/>
      <c r="C104" s="34"/>
      <c r="E104" s="37"/>
      <c r="F104" s="38"/>
      <c r="G104" s="78"/>
      <c r="H104" s="37"/>
      <c r="I104" s="37"/>
    </row>
    <row r="105" spans="2:9" ht="12.75" customHeight="1">
      <c r="B105" s="36"/>
      <c r="C105" s="34"/>
      <c r="E105" s="37"/>
      <c r="F105" s="38"/>
      <c r="G105" s="78"/>
      <c r="H105" s="37"/>
      <c r="I105" s="37"/>
    </row>
    <row r="106" spans="2:9" ht="12.75" customHeight="1">
      <c r="B106" s="36"/>
      <c r="C106" s="34"/>
      <c r="E106" s="37"/>
      <c r="F106" s="38"/>
      <c r="G106" s="78"/>
      <c r="H106" s="37"/>
      <c r="I106" s="37"/>
    </row>
    <row r="107" spans="2:9" ht="12.75" customHeight="1">
      <c r="B107" s="36"/>
      <c r="C107" s="34"/>
      <c r="E107" s="37"/>
      <c r="F107" s="38"/>
      <c r="G107" s="78"/>
      <c r="H107" s="37"/>
      <c r="I107" s="37"/>
    </row>
    <row r="108" spans="2:9" ht="12.75" customHeight="1">
      <c r="B108" s="36"/>
      <c r="C108" s="34"/>
      <c r="E108" s="37"/>
      <c r="F108" s="38"/>
      <c r="G108" s="78"/>
      <c r="H108" s="37"/>
      <c r="I108" s="37"/>
    </row>
    <row r="109" spans="2:9" ht="12.75" customHeight="1">
      <c r="B109" s="36"/>
      <c r="C109" s="34"/>
      <c r="E109" s="37"/>
      <c r="F109" s="38"/>
      <c r="G109" s="78"/>
      <c r="H109" s="37"/>
      <c r="I109" s="37"/>
    </row>
    <row r="110" spans="2:9" ht="12.75" customHeight="1">
      <c r="B110" s="36"/>
      <c r="C110" s="34"/>
      <c r="E110" s="37"/>
      <c r="F110" s="38"/>
      <c r="G110" s="78"/>
      <c r="H110" s="37"/>
      <c r="I110" s="37"/>
    </row>
    <row r="111" spans="2:9" ht="12.75" customHeight="1">
      <c r="B111" s="36"/>
      <c r="C111" s="34"/>
      <c r="E111" s="37"/>
      <c r="F111" s="38"/>
      <c r="G111" s="78"/>
      <c r="H111" s="37"/>
      <c r="I111" s="37"/>
    </row>
    <row r="112" spans="2:9" ht="12.75" customHeight="1">
      <c r="B112" s="36"/>
      <c r="C112" s="34"/>
      <c r="E112" s="37"/>
      <c r="F112" s="38"/>
      <c r="G112" s="78"/>
      <c r="H112" s="37"/>
      <c r="I112" s="37"/>
    </row>
    <row r="113" spans="2:9" ht="12.75" customHeight="1">
      <c r="B113" s="36"/>
      <c r="C113" s="34"/>
      <c r="E113" s="37"/>
      <c r="F113" s="38"/>
      <c r="G113" s="78"/>
      <c r="H113" s="37"/>
      <c r="I113" s="37"/>
    </row>
    <row r="114" spans="2:9" ht="12.75" customHeight="1">
      <c r="B114" s="36"/>
      <c r="C114" s="34"/>
      <c r="E114" s="37"/>
      <c r="F114" s="38"/>
      <c r="G114" s="78"/>
      <c r="H114" s="37"/>
      <c r="I114" s="37"/>
    </row>
    <row r="115" spans="2:9" ht="12.75" customHeight="1">
      <c r="B115" s="36"/>
      <c r="C115" s="34"/>
      <c r="E115" s="37"/>
      <c r="F115" s="38"/>
      <c r="G115" s="78"/>
      <c r="H115" s="37"/>
      <c r="I115" s="37"/>
    </row>
    <row r="116" spans="2:9" ht="12.75" customHeight="1">
      <c r="B116" s="36"/>
      <c r="C116" s="34"/>
      <c r="E116" s="37"/>
      <c r="F116" s="38"/>
      <c r="G116" s="78"/>
      <c r="H116" s="37"/>
      <c r="I116" s="37"/>
    </row>
    <row r="117" spans="2:9" ht="12.75" customHeight="1">
      <c r="B117" s="36"/>
      <c r="C117" s="34"/>
      <c r="E117" s="37"/>
      <c r="F117" s="38"/>
      <c r="G117" s="78"/>
      <c r="H117" s="37"/>
      <c r="I117" s="37"/>
    </row>
    <row r="118" spans="2:9" ht="12.75" customHeight="1">
      <c r="B118" s="36"/>
      <c r="C118" s="34"/>
      <c r="E118" s="37"/>
      <c r="F118" s="38"/>
      <c r="G118" s="78"/>
      <c r="H118" s="37"/>
      <c r="I118" s="37"/>
    </row>
    <row r="119" spans="2:9" ht="12.75" customHeight="1">
      <c r="B119" s="36"/>
      <c r="C119" s="34"/>
      <c r="E119" s="37"/>
      <c r="F119" s="38"/>
      <c r="G119" s="78"/>
      <c r="H119" s="37"/>
      <c r="I119" s="37"/>
    </row>
    <row r="120" spans="2:9" ht="12.75" customHeight="1">
      <c r="B120" s="36"/>
      <c r="C120" s="34"/>
      <c r="E120" s="37"/>
      <c r="F120" s="38"/>
      <c r="G120" s="78"/>
      <c r="H120" s="37"/>
      <c r="I120" s="37"/>
    </row>
    <row r="121" spans="2:9" ht="12.75" customHeight="1">
      <c r="B121" s="36"/>
      <c r="C121" s="34"/>
      <c r="E121" s="37"/>
      <c r="F121" s="38"/>
      <c r="G121" s="78"/>
      <c r="H121" s="37"/>
      <c r="I121" s="37"/>
    </row>
    <row r="122" spans="2:9" ht="12.75" customHeight="1">
      <c r="B122" s="36"/>
      <c r="C122" s="34"/>
      <c r="E122" s="37"/>
      <c r="F122" s="38"/>
      <c r="G122" s="78"/>
      <c r="H122" s="37"/>
      <c r="I122" s="37"/>
    </row>
    <row r="123" spans="2:9" ht="12.75" customHeight="1">
      <c r="B123" s="36"/>
      <c r="C123" s="34"/>
      <c r="E123" s="37"/>
      <c r="F123" s="38"/>
      <c r="G123" s="78"/>
      <c r="H123" s="37"/>
      <c r="I123" s="37"/>
    </row>
    <row r="124" spans="2:9" ht="12.75" customHeight="1">
      <c r="B124" s="36"/>
      <c r="C124" s="34"/>
      <c r="E124" s="37"/>
      <c r="F124" s="38"/>
      <c r="G124" s="78"/>
      <c r="H124" s="37"/>
      <c r="I124" s="37"/>
    </row>
    <row r="125" spans="2:9" ht="12.75" customHeight="1">
      <c r="B125" s="36"/>
      <c r="C125" s="34"/>
      <c r="E125" s="37"/>
      <c r="F125" s="38"/>
      <c r="G125" s="78"/>
      <c r="H125" s="37"/>
      <c r="I125" s="37"/>
    </row>
    <row r="126" spans="2:9" ht="12.75" customHeight="1">
      <c r="B126" s="36"/>
      <c r="C126" s="34"/>
      <c r="E126" s="37"/>
      <c r="F126" s="38"/>
      <c r="G126" s="78"/>
      <c r="H126" s="37"/>
      <c r="I126" s="37"/>
    </row>
    <row r="127" spans="2:9" ht="12.75" customHeight="1">
      <c r="B127" s="36"/>
      <c r="C127" s="34"/>
      <c r="E127" s="37"/>
      <c r="F127" s="38"/>
      <c r="G127" s="78"/>
      <c r="H127" s="37"/>
      <c r="I127" s="37"/>
    </row>
    <row r="128" spans="2:9" ht="12.75" customHeight="1">
      <c r="B128" s="36"/>
      <c r="C128" s="34"/>
      <c r="E128" s="37"/>
      <c r="F128" s="38"/>
      <c r="G128" s="78"/>
      <c r="H128" s="37"/>
      <c r="I128" s="37"/>
    </row>
    <row r="129" spans="2:9" ht="12.75" customHeight="1">
      <c r="B129" s="36"/>
      <c r="C129" s="34"/>
      <c r="E129" s="37"/>
      <c r="F129" s="38"/>
      <c r="G129" s="78"/>
      <c r="H129" s="37"/>
      <c r="I129" s="37"/>
    </row>
    <row r="130" spans="2:9" ht="12.75" customHeight="1">
      <c r="B130" s="36"/>
      <c r="C130" s="34"/>
      <c r="E130" s="37"/>
      <c r="F130" s="38"/>
      <c r="G130" s="78"/>
      <c r="H130" s="37"/>
      <c r="I130" s="37"/>
    </row>
    <row r="131" spans="2:9" ht="12.75" customHeight="1">
      <c r="B131" s="36"/>
      <c r="C131" s="34"/>
      <c r="E131" s="37"/>
      <c r="F131" s="38"/>
      <c r="G131" s="78"/>
      <c r="H131" s="37"/>
      <c r="I131" s="37"/>
    </row>
    <row r="132" spans="2:9" ht="12.75" customHeight="1">
      <c r="B132" s="36"/>
      <c r="C132" s="34"/>
      <c r="E132" s="37"/>
      <c r="F132" s="38"/>
      <c r="G132" s="78"/>
      <c r="H132" s="37"/>
      <c r="I132" s="37"/>
    </row>
    <row r="133" spans="2:9" ht="12.75" customHeight="1">
      <c r="B133" s="36"/>
      <c r="C133" s="34"/>
      <c r="E133" s="37"/>
      <c r="F133" s="38"/>
      <c r="G133" s="78"/>
      <c r="H133" s="37"/>
      <c r="I133" s="37"/>
    </row>
    <row r="134" spans="2:9" ht="12.75" customHeight="1">
      <c r="B134" s="36"/>
      <c r="C134" s="34"/>
      <c r="E134" s="37"/>
      <c r="F134" s="38"/>
      <c r="G134" s="78"/>
      <c r="H134" s="37"/>
      <c r="I134" s="37"/>
    </row>
    <row r="135" spans="2:9" ht="12.75" customHeight="1">
      <c r="B135" s="36"/>
      <c r="C135" s="34"/>
      <c r="E135" s="37"/>
      <c r="F135" s="38"/>
      <c r="G135" s="78"/>
      <c r="H135" s="37"/>
      <c r="I135" s="37"/>
    </row>
    <row r="136" spans="2:9" ht="12.75" customHeight="1">
      <c r="B136" s="36"/>
      <c r="C136" s="34"/>
      <c r="E136" s="37"/>
      <c r="F136" s="38"/>
      <c r="G136" s="78"/>
      <c r="H136" s="37"/>
      <c r="I136" s="37"/>
    </row>
    <row r="137" spans="2:9" ht="12.75" customHeight="1">
      <c r="B137" s="36"/>
      <c r="C137" s="34"/>
      <c r="E137" s="37"/>
      <c r="F137" s="38"/>
      <c r="G137" s="78"/>
      <c r="H137" s="37"/>
      <c r="I137" s="37"/>
    </row>
    <row r="138" spans="2:9" ht="12.75" customHeight="1">
      <c r="B138" s="36"/>
      <c r="C138" s="34"/>
      <c r="E138" s="37"/>
      <c r="F138" s="38"/>
      <c r="G138" s="78"/>
      <c r="H138" s="37"/>
      <c r="I138" s="37"/>
    </row>
    <row r="139" spans="2:9" ht="12.75" customHeight="1">
      <c r="B139" s="36"/>
      <c r="C139" s="34"/>
      <c r="E139" s="37"/>
      <c r="F139" s="38"/>
      <c r="G139" s="78"/>
      <c r="H139" s="37"/>
      <c r="I139" s="37"/>
    </row>
    <row r="140" spans="2:9" ht="12.75" customHeight="1">
      <c r="B140" s="36"/>
      <c r="C140" s="34"/>
      <c r="E140" s="37"/>
      <c r="F140" s="38"/>
      <c r="G140" s="78"/>
      <c r="H140" s="37"/>
      <c r="I140" s="37"/>
    </row>
    <row r="141" spans="2:9" ht="12.75" customHeight="1">
      <c r="B141" s="36"/>
      <c r="C141" s="34"/>
      <c r="E141" s="37"/>
      <c r="F141" s="38"/>
      <c r="G141" s="78"/>
      <c r="H141" s="37"/>
      <c r="I141" s="37"/>
    </row>
    <row r="142" spans="2:9" ht="12.75" customHeight="1">
      <c r="B142" s="36"/>
      <c r="C142" s="34"/>
      <c r="E142" s="37"/>
      <c r="F142" s="38"/>
      <c r="G142" s="78"/>
      <c r="H142" s="37"/>
      <c r="I142" s="37"/>
    </row>
    <row r="143" spans="2:9" ht="12.75" customHeight="1">
      <c r="B143" s="36"/>
      <c r="C143" s="34"/>
      <c r="E143" s="37"/>
      <c r="F143" s="38"/>
      <c r="G143" s="78"/>
      <c r="H143" s="37"/>
      <c r="I143" s="37"/>
    </row>
    <row r="144" spans="2:9" ht="12.75" customHeight="1">
      <c r="B144" s="36"/>
      <c r="C144" s="34"/>
      <c r="E144" s="37"/>
      <c r="F144" s="38"/>
      <c r="G144" s="78"/>
      <c r="H144" s="37"/>
      <c r="I144" s="37"/>
    </row>
    <row r="145" spans="2:9" ht="12.75" customHeight="1">
      <c r="B145" s="36"/>
      <c r="C145" s="34"/>
      <c r="E145" s="37"/>
      <c r="F145" s="38"/>
      <c r="G145" s="78"/>
      <c r="H145" s="37"/>
      <c r="I145" s="37"/>
    </row>
    <row r="146" spans="2:9" ht="12.75" customHeight="1">
      <c r="B146" s="36"/>
      <c r="C146" s="34"/>
      <c r="E146" s="37"/>
      <c r="F146" s="38"/>
      <c r="G146" s="78"/>
      <c r="H146" s="37"/>
      <c r="I146" s="37"/>
    </row>
    <row r="147" spans="2:9" ht="12.75" customHeight="1">
      <c r="B147" s="36"/>
      <c r="C147" s="34"/>
      <c r="E147" s="37"/>
      <c r="F147" s="38"/>
      <c r="G147" s="78"/>
      <c r="H147" s="37"/>
      <c r="I147" s="37"/>
    </row>
    <row r="148" spans="2:9" ht="12.75" customHeight="1">
      <c r="B148" s="36"/>
      <c r="C148" s="34"/>
      <c r="E148" s="37"/>
      <c r="F148" s="38"/>
      <c r="G148" s="78"/>
      <c r="H148" s="37"/>
      <c r="I148" s="37"/>
    </row>
    <row r="149" spans="2:9" ht="12.75" customHeight="1">
      <c r="B149" s="36"/>
      <c r="C149" s="34"/>
      <c r="E149" s="37"/>
      <c r="F149" s="38"/>
      <c r="G149" s="78"/>
      <c r="H149" s="37"/>
      <c r="I149" s="37"/>
    </row>
    <row r="150" spans="2:9" ht="12.75" customHeight="1">
      <c r="B150" s="36"/>
      <c r="C150" s="34"/>
      <c r="E150" s="37"/>
      <c r="F150" s="38"/>
      <c r="G150" s="78"/>
      <c r="H150" s="37"/>
      <c r="I150" s="37"/>
    </row>
    <row r="151" spans="2:9" ht="12.75" customHeight="1">
      <c r="B151" s="36"/>
      <c r="C151" s="34"/>
      <c r="E151" s="37"/>
      <c r="F151" s="38"/>
      <c r="G151" s="78"/>
      <c r="H151" s="37"/>
      <c r="I151" s="37"/>
    </row>
    <row r="152" spans="2:9" ht="12.75" customHeight="1">
      <c r="B152" s="36"/>
      <c r="C152" s="34"/>
      <c r="E152" s="37"/>
      <c r="F152" s="38"/>
      <c r="G152" s="78"/>
      <c r="H152" s="37"/>
      <c r="I152" s="37"/>
    </row>
    <row r="153" spans="2:9" ht="12.75" customHeight="1">
      <c r="B153" s="36"/>
      <c r="C153" s="34"/>
      <c r="E153" s="37"/>
      <c r="F153" s="38"/>
      <c r="G153" s="78"/>
      <c r="H153" s="37"/>
      <c r="I153" s="37"/>
    </row>
    <row r="154" spans="2:9" ht="12.75" customHeight="1">
      <c r="B154" s="36"/>
      <c r="C154" s="34"/>
      <c r="E154" s="37"/>
      <c r="F154" s="38"/>
      <c r="G154" s="78"/>
      <c r="H154" s="37"/>
      <c r="I154" s="37"/>
    </row>
    <row r="155" spans="2:9" ht="12.75" customHeight="1">
      <c r="B155" s="36"/>
      <c r="C155" s="34"/>
      <c r="E155" s="37"/>
      <c r="F155" s="38"/>
      <c r="G155" s="78"/>
      <c r="H155" s="37"/>
      <c r="I155" s="37"/>
    </row>
    <row r="156" spans="2:9" ht="12.75" customHeight="1">
      <c r="B156" s="36"/>
      <c r="C156" s="34"/>
      <c r="E156" s="37"/>
      <c r="F156" s="38"/>
      <c r="G156" s="78"/>
      <c r="H156" s="37"/>
      <c r="I156" s="37"/>
    </row>
    <row r="157" spans="2:9" ht="12.75" customHeight="1">
      <c r="B157" s="36"/>
      <c r="C157" s="34"/>
      <c r="E157" s="37"/>
      <c r="F157" s="38"/>
      <c r="G157" s="78"/>
      <c r="H157" s="37"/>
      <c r="I157" s="37"/>
    </row>
    <row r="158" spans="2:9" ht="12.75" customHeight="1">
      <c r="B158" s="36"/>
      <c r="C158" s="34"/>
      <c r="E158" s="37"/>
      <c r="F158" s="38"/>
      <c r="G158" s="78"/>
      <c r="H158" s="37"/>
      <c r="I158" s="37"/>
    </row>
    <row r="159" spans="2:9" ht="12.75" customHeight="1">
      <c r="B159" s="36"/>
      <c r="C159" s="34"/>
      <c r="E159" s="37"/>
      <c r="F159" s="38"/>
      <c r="G159" s="78"/>
      <c r="H159" s="37"/>
      <c r="I159" s="37"/>
    </row>
    <row r="160" spans="2:9" ht="12.75" customHeight="1">
      <c r="B160" s="36"/>
      <c r="C160" s="34"/>
      <c r="E160" s="37"/>
      <c r="F160" s="38"/>
      <c r="G160" s="78"/>
      <c r="H160" s="37"/>
      <c r="I160" s="37"/>
    </row>
    <row r="161" spans="2:9" ht="12.75" customHeight="1">
      <c r="B161" s="36"/>
      <c r="C161" s="34"/>
      <c r="E161" s="37"/>
      <c r="F161" s="38"/>
      <c r="G161" s="78"/>
      <c r="H161" s="37"/>
      <c r="I161" s="37"/>
    </row>
    <row r="162" spans="2:9" ht="12.75" customHeight="1">
      <c r="B162" s="36"/>
      <c r="C162" s="34"/>
      <c r="E162" s="37"/>
      <c r="F162" s="38"/>
      <c r="G162" s="78"/>
      <c r="H162" s="37"/>
      <c r="I162" s="37"/>
    </row>
    <row r="163" spans="2:9" ht="12.75" customHeight="1">
      <c r="B163" s="36"/>
      <c r="C163" s="34"/>
      <c r="E163" s="37"/>
      <c r="F163" s="38"/>
      <c r="G163" s="78"/>
      <c r="H163" s="37"/>
      <c r="I163" s="37"/>
    </row>
    <row r="164" spans="2:9" ht="12.75" customHeight="1">
      <c r="B164" s="36"/>
      <c r="C164" s="34"/>
      <c r="E164" s="37"/>
      <c r="F164" s="38"/>
      <c r="G164" s="78"/>
      <c r="H164" s="37"/>
      <c r="I164" s="37"/>
    </row>
    <row r="165" spans="2:9" ht="12.75" customHeight="1">
      <c r="B165" s="36"/>
      <c r="C165" s="34"/>
      <c r="E165" s="37"/>
      <c r="F165" s="38"/>
      <c r="G165" s="78"/>
      <c r="H165" s="37"/>
      <c r="I165" s="37"/>
    </row>
    <row r="166" spans="2:9" ht="12.75" customHeight="1">
      <c r="B166" s="36"/>
      <c r="C166" s="34"/>
      <c r="E166" s="37"/>
      <c r="F166" s="38"/>
      <c r="G166" s="78"/>
      <c r="H166" s="37"/>
      <c r="I166" s="37"/>
    </row>
    <row r="167" spans="2:9" ht="12.75" customHeight="1">
      <c r="B167" s="36"/>
      <c r="C167" s="34"/>
      <c r="E167" s="37"/>
      <c r="F167" s="38"/>
      <c r="G167" s="78"/>
      <c r="H167" s="37"/>
      <c r="I167" s="37"/>
    </row>
    <row r="168" spans="2:9" ht="12.75" customHeight="1">
      <c r="B168" s="36"/>
      <c r="C168" s="34"/>
      <c r="E168" s="37"/>
      <c r="F168" s="38"/>
      <c r="G168" s="78"/>
      <c r="H168" s="37"/>
      <c r="I168" s="37"/>
    </row>
    <row r="169" spans="2:9" ht="12.75" customHeight="1">
      <c r="B169" s="36"/>
      <c r="C169" s="34"/>
      <c r="E169" s="37"/>
      <c r="F169" s="38"/>
      <c r="G169" s="78"/>
      <c r="H169" s="37"/>
      <c r="I169" s="37"/>
    </row>
    <row r="170" spans="2:9" ht="12.75" customHeight="1">
      <c r="B170" s="36"/>
      <c r="C170" s="34"/>
      <c r="E170" s="37"/>
      <c r="F170" s="38"/>
      <c r="G170" s="78"/>
      <c r="H170" s="37"/>
      <c r="I170" s="37"/>
    </row>
    <row r="171" spans="2:9" ht="12.75" customHeight="1">
      <c r="B171" s="36"/>
      <c r="C171" s="34"/>
      <c r="E171" s="37"/>
      <c r="F171" s="38"/>
      <c r="G171" s="78"/>
      <c r="H171" s="37"/>
      <c r="I171" s="37"/>
    </row>
    <row r="172" spans="2:9" ht="12.75" customHeight="1">
      <c r="B172" s="36"/>
      <c r="C172" s="34"/>
      <c r="E172" s="37"/>
      <c r="F172" s="38"/>
      <c r="G172" s="78"/>
      <c r="H172" s="37"/>
      <c r="I172" s="37"/>
    </row>
    <row r="173" spans="2:9" ht="12.75" customHeight="1">
      <c r="B173" s="36"/>
      <c r="C173" s="34"/>
      <c r="E173" s="37"/>
      <c r="F173" s="38"/>
      <c r="G173" s="78"/>
      <c r="H173" s="37"/>
      <c r="I173" s="37"/>
    </row>
    <row r="174" spans="2:9" ht="12.75" customHeight="1">
      <c r="B174" s="36"/>
      <c r="C174" s="34"/>
      <c r="E174" s="37"/>
      <c r="F174" s="38"/>
      <c r="G174" s="78"/>
      <c r="H174" s="37"/>
      <c r="I174" s="37"/>
    </row>
    <row r="175" spans="2:9" ht="12.75" customHeight="1">
      <c r="B175" s="36"/>
      <c r="C175" s="34"/>
      <c r="E175" s="37"/>
      <c r="F175" s="38"/>
      <c r="G175" s="78"/>
      <c r="H175" s="37"/>
      <c r="I175" s="37"/>
    </row>
    <row r="176" spans="2:9" ht="12.75" customHeight="1">
      <c r="B176" s="36"/>
      <c r="C176" s="34"/>
      <c r="E176" s="37"/>
      <c r="F176" s="38"/>
      <c r="G176" s="78"/>
      <c r="H176" s="37"/>
      <c r="I176" s="37"/>
    </row>
    <row r="177" spans="2:9" ht="12.75" customHeight="1">
      <c r="B177" s="36"/>
      <c r="C177" s="34"/>
      <c r="E177" s="37"/>
      <c r="F177" s="38"/>
      <c r="G177" s="78"/>
      <c r="H177" s="37"/>
      <c r="I177" s="37"/>
    </row>
    <row r="178" spans="2:9" ht="12.75" customHeight="1">
      <c r="B178" s="36"/>
      <c r="C178" s="34"/>
      <c r="E178" s="37"/>
      <c r="F178" s="38"/>
      <c r="G178" s="78"/>
      <c r="H178" s="37"/>
      <c r="I178" s="37"/>
    </row>
    <row r="179" spans="2:9" ht="12.75" customHeight="1">
      <c r="B179" s="36"/>
      <c r="C179" s="34"/>
      <c r="E179" s="37"/>
      <c r="F179" s="38"/>
      <c r="G179" s="78"/>
      <c r="H179" s="37"/>
      <c r="I179" s="37"/>
    </row>
    <row r="180" spans="2:9" ht="12.75" customHeight="1">
      <c r="B180" s="36"/>
      <c r="I180" s="37"/>
    </row>
    <row r="181" spans="2:8" ht="12.75" customHeight="1">
      <c r="B181" s="36"/>
      <c r="C181" s="34"/>
      <c r="E181" s="37"/>
      <c r="F181" s="83"/>
      <c r="G181" s="78"/>
      <c r="H181" s="37"/>
    </row>
    <row r="182" spans="2:9" ht="12.75" customHeight="1">
      <c r="B182" s="36"/>
      <c r="C182" s="34"/>
      <c r="E182" s="37"/>
      <c r="F182" s="83"/>
      <c r="G182" s="78"/>
      <c r="H182" s="37"/>
      <c r="I182" s="37"/>
    </row>
    <row r="183" spans="2:9" ht="12.75" customHeight="1">
      <c r="B183" s="36"/>
      <c r="C183" s="34"/>
      <c r="E183" s="37"/>
      <c r="F183" s="83"/>
      <c r="G183" s="78"/>
      <c r="H183" s="37"/>
      <c r="I183" s="37"/>
    </row>
    <row r="184" spans="2:9" ht="12.75" customHeight="1">
      <c r="B184" s="36"/>
      <c r="C184" s="34"/>
      <c r="E184" s="37"/>
      <c r="F184" s="83"/>
      <c r="G184" s="78"/>
      <c r="H184" s="37"/>
      <c r="I184" s="37"/>
    </row>
    <row r="185" spans="2:9" ht="12.75" customHeight="1">
      <c r="B185" s="36"/>
      <c r="C185" s="34"/>
      <c r="E185" s="37"/>
      <c r="F185" s="83"/>
      <c r="G185" s="78"/>
      <c r="H185" s="37"/>
      <c r="I185" s="37"/>
    </row>
    <row r="186" spans="2:9" ht="12.75" customHeight="1">
      <c r="B186" s="36"/>
      <c r="C186" s="34"/>
      <c r="E186" s="37"/>
      <c r="F186" s="83"/>
      <c r="G186" s="78"/>
      <c r="H186" s="37"/>
      <c r="I186" s="37"/>
    </row>
    <row r="187" spans="2:9" ht="12.75" customHeight="1">
      <c r="B187" s="36"/>
      <c r="C187" s="34"/>
      <c r="E187" s="37"/>
      <c r="F187" s="83"/>
      <c r="G187" s="78"/>
      <c r="H187" s="37"/>
      <c r="I187" s="37"/>
    </row>
    <row r="188" spans="2:9" ht="12.75" customHeight="1">
      <c r="B188" s="36"/>
      <c r="C188" s="34"/>
      <c r="E188" s="37"/>
      <c r="F188" s="83"/>
      <c r="G188" s="78"/>
      <c r="H188" s="37"/>
      <c r="I188" s="37"/>
    </row>
    <row r="189" spans="2:9" ht="12.75" customHeight="1">
      <c r="B189" s="36"/>
      <c r="C189" s="34"/>
      <c r="E189" s="37"/>
      <c r="F189" s="83"/>
      <c r="G189" s="78"/>
      <c r="H189" s="37"/>
      <c r="I189" s="37"/>
    </row>
    <row r="190" spans="2:8" ht="12.75" customHeight="1">
      <c r="B190" s="36"/>
      <c r="C190" s="34"/>
      <c r="E190" s="37"/>
      <c r="F190" s="83"/>
      <c r="G190" s="78"/>
      <c r="H190" s="37"/>
    </row>
    <row r="191" spans="2:9" ht="12.75" customHeight="1">
      <c r="B191" s="36"/>
      <c r="C191" s="34"/>
      <c r="E191" s="37"/>
      <c r="F191" s="83"/>
      <c r="G191" s="78"/>
      <c r="H191" s="37"/>
      <c r="I191" s="37"/>
    </row>
    <row r="192" spans="2:9" ht="12.75" customHeight="1">
      <c r="B192" s="36"/>
      <c r="C192" s="34"/>
      <c r="E192" s="37"/>
      <c r="F192" s="83"/>
      <c r="G192" s="78"/>
      <c r="H192" s="37"/>
      <c r="I192" s="37"/>
    </row>
    <row r="193" spans="2:9" ht="12.75" customHeight="1">
      <c r="B193" s="36"/>
      <c r="C193" s="34"/>
      <c r="E193" s="37"/>
      <c r="F193" s="83"/>
      <c r="G193" s="78"/>
      <c r="H193" s="37"/>
      <c r="I193" s="37"/>
    </row>
    <row r="194" spans="2:9" ht="12.75" customHeight="1">
      <c r="B194" s="36"/>
      <c r="C194" s="34"/>
      <c r="E194" s="37"/>
      <c r="F194" s="83"/>
      <c r="G194" s="78"/>
      <c r="H194" s="37"/>
      <c r="I194" s="37"/>
    </row>
    <row r="195" spans="2:9" ht="12.75" customHeight="1">
      <c r="B195" s="36"/>
      <c r="C195" s="34"/>
      <c r="E195" s="37"/>
      <c r="F195" s="83"/>
      <c r="G195" s="78"/>
      <c r="H195" s="37"/>
      <c r="I195" s="37"/>
    </row>
    <row r="196" spans="2:9" ht="12.75" customHeight="1">
      <c r="B196" s="36"/>
      <c r="C196" s="34"/>
      <c r="E196" s="37"/>
      <c r="F196" s="83"/>
      <c r="G196" s="78"/>
      <c r="H196" s="37"/>
      <c r="I196" s="37"/>
    </row>
    <row r="197" spans="2:8" ht="12.75" customHeight="1">
      <c r="B197" s="36"/>
      <c r="C197" s="34"/>
      <c r="E197" s="37"/>
      <c r="F197" s="83"/>
      <c r="G197" s="78"/>
      <c r="H197" s="37"/>
    </row>
    <row r="198" spans="2:9" ht="12.75" customHeight="1">
      <c r="B198" s="36"/>
      <c r="C198" s="34"/>
      <c r="E198" s="37"/>
      <c r="F198" s="83"/>
      <c r="G198" s="78"/>
      <c r="H198" s="37"/>
      <c r="I198" s="37"/>
    </row>
    <row r="199" spans="2:9" ht="12.75" customHeight="1">
      <c r="B199" s="36"/>
      <c r="C199" s="34"/>
      <c r="E199" s="37"/>
      <c r="F199" s="83"/>
      <c r="G199" s="78"/>
      <c r="H199" s="37"/>
      <c r="I199" s="37"/>
    </row>
    <row r="200" spans="2:9" ht="12.75" customHeight="1">
      <c r="B200" s="36"/>
      <c r="C200" s="34"/>
      <c r="E200" s="37"/>
      <c r="F200" s="83"/>
      <c r="G200" s="78"/>
      <c r="H200" s="37"/>
      <c r="I200" s="37"/>
    </row>
    <row r="201" spans="2:9" ht="12.75" customHeight="1">
      <c r="B201" s="36"/>
      <c r="C201" s="34"/>
      <c r="E201" s="37"/>
      <c r="F201" s="83"/>
      <c r="G201" s="78"/>
      <c r="H201" s="37"/>
      <c r="I201" s="37"/>
    </row>
    <row r="202" spans="2:9" ht="12.75" customHeight="1">
      <c r="B202" s="36"/>
      <c r="C202" s="34"/>
      <c r="E202" s="37"/>
      <c r="F202" s="83"/>
      <c r="G202" s="78"/>
      <c r="H202" s="37"/>
      <c r="I202" s="37"/>
    </row>
    <row r="203" spans="2:8" ht="12.75" customHeight="1">
      <c r="B203" s="36"/>
      <c r="C203" s="34"/>
      <c r="E203" s="37"/>
      <c r="F203" s="83"/>
      <c r="G203" s="78"/>
      <c r="H203" s="37"/>
    </row>
    <row r="204" spans="2:8" ht="12.75" customHeight="1">
      <c r="B204" s="36"/>
      <c r="C204" s="34"/>
      <c r="E204" s="37"/>
      <c r="F204" s="83"/>
      <c r="G204" s="78"/>
      <c r="H204" s="37"/>
    </row>
    <row r="205" spans="2:8" ht="12.75" customHeight="1">
      <c r="B205" s="36"/>
      <c r="C205" s="34"/>
      <c r="E205" s="37"/>
      <c r="F205" s="83"/>
      <c r="G205" s="78"/>
      <c r="H205" s="37"/>
    </row>
    <row r="206" spans="2:9" ht="12.75" customHeight="1">
      <c r="B206" s="36"/>
      <c r="C206" s="34"/>
      <c r="E206" s="37"/>
      <c r="F206" s="83"/>
      <c r="G206" s="78"/>
      <c r="H206" s="37"/>
      <c r="I206" s="37"/>
    </row>
    <row r="207" spans="2:9" ht="12.75" customHeight="1">
      <c r="B207" s="36"/>
      <c r="C207" s="34"/>
      <c r="E207" s="37"/>
      <c r="F207" s="83"/>
      <c r="G207" s="78"/>
      <c r="H207" s="37"/>
      <c r="I207" s="37"/>
    </row>
    <row r="208" spans="2:9" ht="12.75" customHeight="1">
      <c r="B208" s="36"/>
      <c r="C208" s="34"/>
      <c r="E208" s="37"/>
      <c r="F208" s="83"/>
      <c r="G208" s="78"/>
      <c r="H208" s="37"/>
      <c r="I208" s="37"/>
    </row>
    <row r="209" spans="2:9" ht="12.75" customHeight="1">
      <c r="B209" s="36"/>
      <c r="C209" s="34"/>
      <c r="E209" s="37"/>
      <c r="F209" s="83"/>
      <c r="G209" s="78"/>
      <c r="H209" s="37"/>
      <c r="I209" s="37"/>
    </row>
    <row r="210" spans="2:9" ht="12.75" customHeight="1">
      <c r="B210" s="36"/>
      <c r="C210" s="34"/>
      <c r="E210" s="37"/>
      <c r="F210" s="83"/>
      <c r="G210" s="78"/>
      <c r="H210" s="37"/>
      <c r="I210" s="37"/>
    </row>
    <row r="211" spans="2:9" ht="12.75" customHeight="1">
      <c r="B211" s="36"/>
      <c r="C211" s="34"/>
      <c r="E211" s="37"/>
      <c r="F211" s="83"/>
      <c r="G211" s="78"/>
      <c r="H211" s="37"/>
      <c r="I211" s="37"/>
    </row>
    <row r="212" spans="2:9" ht="12.75" customHeight="1">
      <c r="B212" s="36"/>
      <c r="C212" s="34"/>
      <c r="E212" s="37"/>
      <c r="F212" s="83"/>
      <c r="G212" s="78"/>
      <c r="H212" s="37"/>
      <c r="I212" s="37"/>
    </row>
    <row r="213" spans="2:9" ht="12.75" customHeight="1">
      <c r="B213" s="36"/>
      <c r="C213" s="34"/>
      <c r="E213" s="37"/>
      <c r="F213" s="83"/>
      <c r="G213" s="78"/>
      <c r="H213" s="37"/>
      <c r="I213" s="37"/>
    </row>
    <row r="214" spans="2:9" ht="12.75" customHeight="1">
      <c r="B214" s="36"/>
      <c r="C214" s="34"/>
      <c r="E214" s="37"/>
      <c r="F214" s="83"/>
      <c r="G214" s="78"/>
      <c r="H214" s="37"/>
      <c r="I214" s="37"/>
    </row>
    <row r="215" spans="2:9" ht="12.75" customHeight="1">
      <c r="B215" s="36"/>
      <c r="C215" s="34"/>
      <c r="E215" s="37"/>
      <c r="F215" s="83"/>
      <c r="G215" s="78"/>
      <c r="H215" s="37"/>
      <c r="I215" s="37"/>
    </row>
    <row r="216" spans="2:9" ht="12.75" customHeight="1">
      <c r="B216" s="36"/>
      <c r="C216" s="34"/>
      <c r="E216" s="37"/>
      <c r="F216" s="83"/>
      <c r="G216" s="78"/>
      <c r="H216" s="37"/>
      <c r="I216" s="37"/>
    </row>
    <row r="217" spans="2:9" ht="12.75" customHeight="1">
      <c r="B217" s="36"/>
      <c r="C217" s="34"/>
      <c r="E217" s="37"/>
      <c r="F217" s="83"/>
      <c r="G217" s="78"/>
      <c r="H217" s="37"/>
      <c r="I217" s="37"/>
    </row>
    <row r="218" spans="2:9" ht="12.75" customHeight="1">
      <c r="B218" s="36"/>
      <c r="C218" s="34"/>
      <c r="E218" s="37"/>
      <c r="F218" s="84"/>
      <c r="G218" s="78"/>
      <c r="H218" s="37"/>
      <c r="I218" s="37"/>
    </row>
    <row r="219" spans="2:9" ht="12.75" customHeight="1">
      <c r="B219" s="36"/>
      <c r="C219" s="34"/>
      <c r="E219" s="37"/>
      <c r="F219" s="83"/>
      <c r="G219" s="78"/>
      <c r="H219" s="37"/>
      <c r="I219" s="37"/>
    </row>
    <row r="220" spans="2:9" ht="12.75" customHeight="1">
      <c r="B220" s="36"/>
      <c r="C220" s="34"/>
      <c r="E220" s="37"/>
      <c r="F220" s="83"/>
      <c r="G220" s="78"/>
      <c r="H220" s="37"/>
      <c r="I220" s="37"/>
    </row>
    <row r="221" spans="2:9" ht="12.75" customHeight="1">
      <c r="B221" s="36"/>
      <c r="C221" s="34"/>
      <c r="E221" s="37"/>
      <c r="F221" s="83"/>
      <c r="G221" s="78"/>
      <c r="H221" s="37"/>
      <c r="I221" s="37"/>
    </row>
    <row r="222" spans="2:9" ht="12.75" customHeight="1">
      <c r="B222" s="36"/>
      <c r="C222" s="34"/>
      <c r="E222" s="37"/>
      <c r="F222" s="83"/>
      <c r="G222" s="78"/>
      <c r="H222" s="37"/>
      <c r="I222" s="37"/>
    </row>
    <row r="223" spans="2:9" ht="12.75" customHeight="1">
      <c r="B223" s="36"/>
      <c r="C223" s="34"/>
      <c r="E223" s="37"/>
      <c r="F223" s="83"/>
      <c r="G223" s="78"/>
      <c r="H223" s="37"/>
      <c r="I223" s="37"/>
    </row>
    <row r="224" spans="2:9" ht="12.75" customHeight="1">
      <c r="B224" s="36"/>
      <c r="C224" s="34"/>
      <c r="E224" s="37"/>
      <c r="F224" s="83"/>
      <c r="G224" s="78"/>
      <c r="H224" s="37"/>
      <c r="I224" s="37"/>
    </row>
    <row r="225" spans="2:9" ht="12.75" customHeight="1">
      <c r="B225" s="36"/>
      <c r="C225" s="34"/>
      <c r="E225" s="37"/>
      <c r="F225" s="83"/>
      <c r="G225" s="78"/>
      <c r="H225" s="37"/>
      <c r="I225" s="37"/>
    </row>
    <row r="226" spans="2:9" ht="12.75" customHeight="1">
      <c r="B226" s="36"/>
      <c r="C226" s="34"/>
      <c r="E226" s="37"/>
      <c r="F226" s="83"/>
      <c r="G226" s="78"/>
      <c r="H226" s="37"/>
      <c r="I226" s="37"/>
    </row>
    <row r="227" spans="2:9" ht="12.75" customHeight="1">
      <c r="B227" s="36"/>
      <c r="C227" s="34"/>
      <c r="E227" s="37"/>
      <c r="F227" s="83"/>
      <c r="G227" s="78"/>
      <c r="H227" s="37"/>
      <c r="I227" s="37"/>
    </row>
    <row r="228" spans="2:9" ht="12.75" customHeight="1">
      <c r="B228" s="36"/>
      <c r="C228" s="34"/>
      <c r="E228" s="37"/>
      <c r="F228" s="83"/>
      <c r="G228" s="78"/>
      <c r="H228" s="37"/>
      <c r="I228" s="37"/>
    </row>
    <row r="229" spans="2:9" ht="12.75" customHeight="1">
      <c r="B229" s="36"/>
      <c r="C229" s="34"/>
      <c r="E229" s="37"/>
      <c r="F229" s="83"/>
      <c r="G229" s="78"/>
      <c r="H229" s="37"/>
      <c r="I229" s="37"/>
    </row>
    <row r="230" spans="2:9" ht="12.75" customHeight="1">
      <c r="B230" s="36"/>
      <c r="C230" s="34"/>
      <c r="E230" s="37"/>
      <c r="F230" s="83"/>
      <c r="G230" s="78"/>
      <c r="H230" s="37"/>
      <c r="I230" s="37"/>
    </row>
    <row r="231" spans="2:9" ht="12.75" customHeight="1">
      <c r="B231" s="36"/>
      <c r="C231" s="34"/>
      <c r="E231" s="37"/>
      <c r="F231" s="83"/>
      <c r="G231" s="78"/>
      <c r="H231" s="37"/>
      <c r="I231" s="37"/>
    </row>
    <row r="232" spans="2:9" ht="12.75" customHeight="1">
      <c r="B232" s="36"/>
      <c r="C232" s="34"/>
      <c r="E232" s="37"/>
      <c r="F232" s="83"/>
      <c r="G232" s="78"/>
      <c r="H232" s="37"/>
      <c r="I232" s="37"/>
    </row>
    <row r="233" spans="2:9" ht="12.75" customHeight="1">
      <c r="B233" s="36"/>
      <c r="C233" s="34"/>
      <c r="E233" s="37"/>
      <c r="F233" s="83"/>
      <c r="G233" s="78"/>
      <c r="H233" s="37"/>
      <c r="I233" s="37"/>
    </row>
    <row r="234" spans="2:9" ht="12.75" customHeight="1">
      <c r="B234" s="36"/>
      <c r="C234" s="34"/>
      <c r="E234" s="37"/>
      <c r="F234" s="83"/>
      <c r="G234" s="78"/>
      <c r="H234" s="37"/>
      <c r="I234" s="37"/>
    </row>
    <row r="235" spans="2:9" ht="12.75" customHeight="1">
      <c r="B235" s="36"/>
      <c r="C235" s="34"/>
      <c r="E235" s="37"/>
      <c r="F235" s="38"/>
      <c r="G235" s="78"/>
      <c r="H235" s="37"/>
      <c r="I235" s="37"/>
    </row>
    <row r="236" spans="2:9" ht="12.75" customHeight="1">
      <c r="B236" s="36"/>
      <c r="C236" s="34"/>
      <c r="E236" s="37"/>
      <c r="F236" s="83"/>
      <c r="G236" s="78"/>
      <c r="H236" s="37"/>
      <c r="I236" s="37"/>
    </row>
    <row r="237" spans="2:9" ht="12.75" customHeight="1">
      <c r="B237" s="36"/>
      <c r="C237" s="34"/>
      <c r="E237" s="37"/>
      <c r="F237" s="83"/>
      <c r="G237" s="78"/>
      <c r="H237" s="37"/>
      <c r="I237" s="37"/>
    </row>
    <row r="238" spans="2:9" ht="12.75" customHeight="1">
      <c r="B238" s="36"/>
      <c r="C238" s="34"/>
      <c r="E238" s="37"/>
      <c r="F238" s="38"/>
      <c r="G238" s="78"/>
      <c r="H238" s="37"/>
      <c r="I238" s="37"/>
    </row>
  </sheetData>
  <sheetProtection/>
  <autoFilter ref="A5:I238"/>
  <mergeCells count="12">
    <mergeCell ref="H5:H6"/>
    <mergeCell ref="I5:I6"/>
    <mergeCell ref="A1:I1"/>
    <mergeCell ref="A2:H2"/>
    <mergeCell ref="A3:I3"/>
    <mergeCell ref="A5:A6"/>
    <mergeCell ref="B5:B6"/>
    <mergeCell ref="C5:C6"/>
    <mergeCell ref="D5:D6"/>
    <mergeCell ref="E5:E6"/>
    <mergeCell ref="F5:F6"/>
    <mergeCell ref="G5:G6"/>
  </mergeCells>
  <conditionalFormatting sqref="C1:C65536">
    <cfRule type="duplicateValues" priority="1" dxfId="5" stopIfTrue="1">
      <formula>AND(COUNTIF($C$1:$C$65536,C1)&gt;1,NOT(ISBLANK(C1)))</formula>
    </cfRule>
  </conditionalFormatting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Nazire</cp:lastModifiedBy>
  <cp:lastPrinted>2017-05-07T10:40:44Z</cp:lastPrinted>
  <dcterms:created xsi:type="dcterms:W3CDTF">2010-01-31T12:06:43Z</dcterms:created>
  <dcterms:modified xsi:type="dcterms:W3CDTF">2017-05-07T17:06:10Z</dcterms:modified>
  <cp:category/>
  <cp:version/>
  <cp:contentType/>
  <cp:contentStatus/>
</cp:coreProperties>
</file>